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2300" windowHeight="7305"/>
  </bookViews>
  <sheets>
    <sheet name="Edited" sheetId="2" r:id="rId1"/>
    <sheet name="Sheet3" sheetId="3" r:id="rId2"/>
  </sheets>
  <definedNames>
    <definedName name="_xlnm.Print_Area" localSheetId="0">Edited!$A$1:$I$127</definedName>
    <definedName name="_xlnm.Print_Titles" localSheetId="0">Edited!$1:$5</definedName>
  </definedNames>
  <calcPr calcId="125725"/>
</workbook>
</file>

<file path=xl/calcChain.xml><?xml version="1.0" encoding="utf-8"?>
<calcChain xmlns="http://schemas.openxmlformats.org/spreadsheetml/2006/main">
  <c r="AD21" i="2"/>
  <c r="T22"/>
  <c r="V22"/>
  <c r="Z22"/>
  <c r="AA22"/>
  <c r="S22"/>
  <c r="N19"/>
  <c r="O19"/>
  <c r="P19"/>
  <c r="Q19"/>
  <c r="R19"/>
  <c r="S19"/>
  <c r="T19"/>
  <c r="U19"/>
  <c r="V19"/>
  <c r="W19"/>
  <c r="X19"/>
  <c r="Y19"/>
  <c r="Z19"/>
  <c r="AA19"/>
  <c r="AB19"/>
  <c r="M19"/>
  <c r="N13"/>
  <c r="O13"/>
  <c r="P13"/>
  <c r="Q13"/>
  <c r="T13"/>
  <c r="U13"/>
  <c r="W13"/>
  <c r="X13"/>
  <c r="Y13"/>
  <c r="AB13"/>
  <c r="M13"/>
  <c r="AD19"/>
  <c r="AC21"/>
  <c r="AD13"/>
  <c r="AD10"/>
  <c r="AD18"/>
  <c r="AD17"/>
  <c r="AD16"/>
  <c r="AD15"/>
  <c r="AD12"/>
  <c r="AD11"/>
  <c r="AC18"/>
  <c r="AE18" s="1"/>
  <c r="AC17"/>
  <c r="AE17" s="1"/>
  <c r="AC16"/>
  <c r="AE16" s="1"/>
  <c r="AC15"/>
  <c r="AC19" s="1"/>
  <c r="AC10"/>
  <c r="AE10" s="1"/>
  <c r="AC12"/>
  <c r="AE12" s="1"/>
  <c r="AC11"/>
  <c r="AE11" s="1"/>
  <c r="I117"/>
  <c r="I107"/>
  <c r="I12"/>
  <c r="I110"/>
  <c r="I103"/>
  <c r="I82"/>
  <c r="I78"/>
  <c r="I74"/>
  <c r="I70"/>
  <c r="I66"/>
  <c r="I122"/>
  <c r="I62"/>
  <c r="I58"/>
  <c r="I55"/>
  <c r="I34"/>
  <c r="I31"/>
  <c r="I27"/>
  <c r="I18"/>
  <c r="AC13" l="1"/>
  <c r="AE13" s="1"/>
  <c r="AE21"/>
  <c r="AE19"/>
  <c r="AE15"/>
</calcChain>
</file>

<file path=xl/sharedStrings.xml><?xml version="1.0" encoding="utf-8"?>
<sst xmlns="http://schemas.openxmlformats.org/spreadsheetml/2006/main" count="145" uniqueCount="145">
  <si>
    <t xml:space="preserve">SUMMARY REPT-GROUP DETAIL </t>
  </si>
  <si>
    <t xml:space="preserve">Vance County. NC </t>
  </si>
  <si>
    <t xml:space="preserve">UNOFFICIAL RESULTS </t>
  </si>
  <si>
    <t xml:space="preserve">General Election </t>
  </si>
  <si>
    <t xml:space="preserve">November 4. 2014 </t>
  </si>
  <si>
    <t xml:space="preserve">Report EL45A </t>
  </si>
  <si>
    <t xml:space="preserve">TOTAL VOTES </t>
  </si>
  <si>
    <t xml:space="preserve">% </t>
  </si>
  <si>
    <t xml:space="preserve">ELECTION DAY </t>
  </si>
  <si>
    <t xml:space="preserve">ONE STOP </t>
  </si>
  <si>
    <t xml:space="preserve">ABSENTEE </t>
  </si>
  <si>
    <t xml:space="preserve">PROVISIONAL </t>
  </si>
  <si>
    <t xml:space="preserve">TRANSFER </t>
  </si>
  <si>
    <t xml:space="preserve">PRECINCTS COUNTED (OF 16) </t>
  </si>
  <si>
    <t xml:space="preserve">REGISTERED VOTERS - TOTAL </t>
  </si>
  <si>
    <t xml:space="preserve">BALLOTS CAST - TOTAL. </t>
  </si>
  <si>
    <t xml:space="preserve">a </t>
  </si>
  <si>
    <t xml:space="preserve">VOTER TURNOUT - TOTAL </t>
  </si>
  <si>
    <t xml:space="preserve">Sean Haugh (LIB) </t>
  </si>
  <si>
    <t xml:space="preserve">CONGRESSIONAL DISTRICT 1 </t>
  </si>
  <si>
    <t xml:space="preserve">CONGRESSIONAL DISTRICT 13 </t>
  </si>
  <si>
    <t xml:space="preserve">Kay Hagan (DEM) </t>
  </si>
  <si>
    <t xml:space="preserve">Brian Hobgood (UNA) </t>
  </si>
  <si>
    <r>
      <t>41</t>
    </r>
    <r>
      <rPr>
        <sz val="10"/>
        <color rgb="FF000000"/>
        <rFont val="Arial"/>
        <family val="2"/>
      </rPr>
      <t>,</t>
    </r>
    <r>
      <rPr>
        <sz val="10"/>
        <color rgb="FF000001"/>
        <rFont val="Arial"/>
        <family val="2"/>
      </rPr>
      <t xml:space="preserve">14 </t>
    </r>
  </si>
  <si>
    <r>
      <t>41</t>
    </r>
    <r>
      <rPr>
        <sz val="10"/>
        <color rgb="FF000000"/>
        <rFont val="Arial"/>
        <family val="2"/>
      </rPr>
      <t>,</t>
    </r>
    <r>
      <rPr>
        <sz val="10"/>
        <color rgb="FF000001"/>
        <rFont val="Arial"/>
        <family val="2"/>
      </rPr>
      <t xml:space="preserve">75 </t>
    </r>
  </si>
  <si>
    <t xml:space="preserve">US SENATE </t>
  </si>
  <si>
    <t>Gordon Wilder (DEM)</t>
  </si>
  <si>
    <t xml:space="preserve">Thom Tillis (REP), </t>
  </si>
  <si>
    <t>Gloria Jefferson White (DEM)</t>
  </si>
  <si>
    <t>Deborah W. Finch (DEM)</t>
  </si>
  <si>
    <t>Ruth McCune Hartness (DEM)</t>
  </si>
  <si>
    <r>
      <t>Ca</t>
    </r>
    <r>
      <rPr>
        <sz val="10"/>
        <color rgb="FF080809"/>
        <rFont val="Arial"/>
        <family val="2"/>
      </rPr>
      <t>ro</t>
    </r>
    <r>
      <rPr>
        <sz val="10"/>
        <color rgb="FF000001"/>
        <rFont val="Arial"/>
        <family val="2"/>
      </rPr>
      <t>l</t>
    </r>
    <r>
      <rPr>
        <sz val="10"/>
        <color rgb="FF080809"/>
        <rFont val="Arial"/>
        <family val="2"/>
      </rPr>
      <t>y</t>
    </r>
    <r>
      <rPr>
        <sz val="10"/>
        <color rgb="FF000001"/>
        <rFont val="Arial"/>
        <family val="2"/>
      </rPr>
      <t xml:space="preserve">n </t>
    </r>
    <r>
      <rPr>
        <sz val="10"/>
        <color rgb="FF080809"/>
        <rFont val="Arial"/>
        <family val="2"/>
      </rPr>
      <t>R</t>
    </r>
    <r>
      <rPr>
        <sz val="10"/>
        <color rgb="FF000001"/>
        <rFont val="Arial"/>
        <family val="2"/>
      </rPr>
      <t>. Pe</t>
    </r>
    <r>
      <rPr>
        <sz val="10"/>
        <color rgb="FF080809"/>
        <rFont val="Arial"/>
        <family val="2"/>
      </rPr>
      <t>co</t>
    </r>
    <r>
      <rPr>
        <sz val="10"/>
        <color rgb="FF000001"/>
        <rFont val="Arial"/>
        <family val="2"/>
      </rPr>
      <t>r</t>
    </r>
    <r>
      <rPr>
        <sz val="10"/>
        <color rgb="FF080809"/>
        <rFont val="Arial"/>
        <family val="2"/>
      </rPr>
      <t>a (DEM)</t>
    </r>
  </si>
  <si>
    <r>
      <t xml:space="preserve">Arnold </t>
    </r>
    <r>
      <rPr>
        <sz val="10"/>
        <color rgb="FF080809"/>
        <rFont val="Arial"/>
        <family val="2"/>
      </rPr>
      <t>B</t>
    </r>
    <r>
      <rPr>
        <sz val="10"/>
        <color rgb="FF000001"/>
        <rFont val="Arial"/>
        <family val="2"/>
      </rPr>
      <t>o</t>
    </r>
    <r>
      <rPr>
        <sz val="10"/>
        <color rgb="FF080809"/>
        <rFont val="Arial"/>
        <family val="2"/>
      </rPr>
      <t>ot</t>
    </r>
    <r>
      <rPr>
        <sz val="10"/>
        <color rgb="FF000001"/>
        <rFont val="Arial"/>
        <family val="2"/>
      </rPr>
      <t>h. Jr</t>
    </r>
    <r>
      <rPr>
        <sz val="10"/>
        <color rgb="FF080809"/>
        <rFont val="Arial"/>
        <family val="2"/>
      </rPr>
      <t>. (UNA)</t>
    </r>
  </si>
  <si>
    <t>COUNTY SHERIFF</t>
  </si>
  <si>
    <r>
      <t>M</t>
    </r>
    <r>
      <rPr>
        <sz val="10"/>
        <color rgb="FF000001"/>
        <rFont val="Arial"/>
        <family val="2"/>
      </rPr>
      <t>ar</t>
    </r>
    <r>
      <rPr>
        <sz val="10"/>
        <color rgb="FF080809"/>
        <rFont val="Arial"/>
        <family val="2"/>
      </rPr>
      <t xml:space="preserve">k </t>
    </r>
    <r>
      <rPr>
        <sz val="10"/>
        <color rgb="FF000001"/>
        <rFont val="Arial"/>
        <family val="2"/>
      </rPr>
      <t>Ma</t>
    </r>
    <r>
      <rPr>
        <sz val="10"/>
        <color rgb="FF080809"/>
        <rFont val="Arial"/>
        <family val="2"/>
      </rPr>
      <t>rti</t>
    </r>
    <r>
      <rPr>
        <sz val="10"/>
        <color rgb="FF000001"/>
        <rFont val="Arial"/>
        <family val="2"/>
      </rPr>
      <t>n</t>
    </r>
  </si>
  <si>
    <t>Cheri Beasley</t>
  </si>
  <si>
    <t>Sabra Jean Faires</t>
  </si>
  <si>
    <r>
      <t>Lori G</t>
    </r>
    <r>
      <rPr>
        <sz val="10"/>
        <color rgb="FF111112"/>
        <rFont val="Arial"/>
        <family val="2"/>
      </rPr>
      <t xml:space="preserve">. </t>
    </r>
    <r>
      <rPr>
        <sz val="10"/>
        <color rgb="FF000001"/>
        <rFont val="Arial"/>
        <family val="2"/>
      </rPr>
      <t>Christian</t>
    </r>
  </si>
  <si>
    <t>Betsy Bunting</t>
  </si>
  <si>
    <r>
      <t>John S</t>
    </r>
    <r>
      <rPr>
        <sz val="10"/>
        <color rgb="FF111112"/>
        <rFont val="Arial"/>
        <family val="2"/>
      </rPr>
      <t xml:space="preserve">. </t>
    </r>
    <r>
      <rPr>
        <sz val="10"/>
        <color rgb="FF000000"/>
        <rFont val="Arial"/>
        <family val="2"/>
      </rPr>
      <t>A</t>
    </r>
    <r>
      <rPr>
        <sz val="10"/>
        <color rgb="FF000001"/>
        <rFont val="Arial"/>
        <family val="2"/>
      </rPr>
      <t>rrowood</t>
    </r>
  </si>
  <si>
    <r>
      <rPr>
        <sz val="10"/>
        <color rgb="FF000001"/>
        <rFont val="Arial"/>
        <family val="2"/>
      </rPr>
      <t>NC CO</t>
    </r>
    <r>
      <rPr>
        <sz val="10"/>
        <color rgb="FF0E0E0F"/>
        <rFont val="Arial"/>
        <family val="2"/>
      </rPr>
      <t>N</t>
    </r>
    <r>
      <rPr>
        <sz val="10"/>
        <color rgb="FF000001"/>
        <rFont val="Arial"/>
        <family val="2"/>
      </rPr>
      <t>ST</t>
    </r>
    <r>
      <rPr>
        <sz val="10"/>
        <color rgb="FF0E0E0F"/>
        <rFont val="Arial"/>
        <family val="2"/>
      </rPr>
      <t>I</t>
    </r>
    <r>
      <rPr>
        <sz val="10"/>
        <color rgb="FF000001"/>
        <rFont val="Arial"/>
        <family val="2"/>
      </rPr>
      <t>T</t>
    </r>
    <r>
      <rPr>
        <sz val="10"/>
        <color rgb="FF0E0E0F"/>
        <rFont val="Arial"/>
        <family val="2"/>
      </rPr>
      <t>U</t>
    </r>
    <r>
      <rPr>
        <sz val="10"/>
        <color rgb="FF000001"/>
        <rFont val="Arial"/>
        <family val="2"/>
      </rPr>
      <t>TIONAL A</t>
    </r>
    <r>
      <rPr>
        <sz val="10"/>
        <color rgb="FF0E0E0F"/>
        <rFont val="Arial"/>
        <family val="2"/>
      </rPr>
      <t>MEN</t>
    </r>
    <r>
      <rPr>
        <sz val="10"/>
        <color rgb="FF000001"/>
        <rFont val="Arial"/>
        <family val="2"/>
      </rPr>
      <t>DM</t>
    </r>
    <r>
      <rPr>
        <sz val="10"/>
        <color rgb="FF0E0E0F"/>
        <rFont val="Arial"/>
        <family val="2"/>
      </rPr>
      <t>E</t>
    </r>
    <r>
      <rPr>
        <sz val="10"/>
        <color rgb="FF000001"/>
        <rFont val="Arial"/>
        <family val="2"/>
      </rPr>
      <t>N</t>
    </r>
    <r>
      <rPr>
        <sz val="10"/>
        <color rgb="FF0E0E0F"/>
        <rFont val="Arial"/>
        <family val="2"/>
      </rPr>
      <t>T</t>
    </r>
  </si>
  <si>
    <r>
      <t>Agai</t>
    </r>
    <r>
      <rPr>
        <sz val="10"/>
        <color rgb="FF0E0E0F"/>
        <rFont val="Arial"/>
        <family val="2"/>
      </rPr>
      <t>n</t>
    </r>
    <r>
      <rPr>
        <sz val="10"/>
        <color rgb="FF000001"/>
        <rFont val="Arial"/>
        <family val="2"/>
      </rPr>
      <t>st</t>
    </r>
  </si>
  <si>
    <r>
      <rPr>
        <sz val="10"/>
        <color rgb="FF080809"/>
        <rFont val="Arial"/>
        <family val="2"/>
      </rPr>
      <t>C</t>
    </r>
    <r>
      <rPr>
        <sz val="10"/>
        <color rgb="FF000001"/>
        <rFont val="Arial"/>
        <family val="2"/>
      </rPr>
      <t>OU</t>
    </r>
    <r>
      <rPr>
        <sz val="10"/>
        <color rgb="FF080809"/>
        <rFont val="Arial"/>
        <family val="2"/>
      </rPr>
      <t>NT</t>
    </r>
    <r>
      <rPr>
        <sz val="10"/>
        <color rgb="FF000001"/>
        <rFont val="Arial"/>
        <family val="2"/>
      </rPr>
      <t>Y BD O</t>
    </r>
    <r>
      <rPr>
        <sz val="10"/>
        <color rgb="FF080809"/>
        <rFont val="Arial"/>
        <family val="2"/>
      </rPr>
      <t xml:space="preserve">F </t>
    </r>
    <r>
      <rPr>
        <sz val="10"/>
        <color rgb="FF000001"/>
        <rFont val="Arial"/>
        <family val="2"/>
      </rPr>
      <t>EDU</t>
    </r>
    <r>
      <rPr>
        <sz val="10"/>
        <color rgb="FF080809"/>
        <rFont val="Arial"/>
        <family val="2"/>
      </rPr>
      <t>C</t>
    </r>
    <r>
      <rPr>
        <sz val="10"/>
        <color rgb="FF000001"/>
        <rFont val="Arial"/>
        <family val="2"/>
      </rPr>
      <t>AT</t>
    </r>
    <r>
      <rPr>
        <sz val="10"/>
        <color rgb="FF080809"/>
        <rFont val="Arial"/>
        <family val="2"/>
      </rPr>
      <t>IO</t>
    </r>
    <r>
      <rPr>
        <sz val="10"/>
        <color rgb="FF000001"/>
        <rFont val="Arial"/>
        <family val="2"/>
      </rPr>
      <t xml:space="preserve">N </t>
    </r>
    <r>
      <rPr>
        <sz val="10"/>
        <color rgb="FF080809"/>
        <rFont val="Arial"/>
        <family val="2"/>
      </rPr>
      <t>DIS</t>
    </r>
    <r>
      <rPr>
        <sz val="10"/>
        <color rgb="FF000001"/>
        <rFont val="Arial"/>
        <family val="2"/>
      </rPr>
      <t xml:space="preserve">T </t>
    </r>
    <r>
      <rPr>
        <sz val="10"/>
        <color rgb="FF080809"/>
        <rFont val="Arial"/>
        <family val="2"/>
      </rPr>
      <t>1</t>
    </r>
  </si>
  <si>
    <r>
      <t>COUNTY BD O</t>
    </r>
    <r>
      <rPr>
        <sz val="10"/>
        <color rgb="FF080809"/>
        <rFont val="Arial"/>
        <family val="2"/>
      </rPr>
      <t xml:space="preserve">F </t>
    </r>
    <r>
      <rPr>
        <sz val="10"/>
        <color rgb="FF000001"/>
        <rFont val="Arial"/>
        <family val="2"/>
      </rPr>
      <t>EDUCATION DI</t>
    </r>
    <r>
      <rPr>
        <sz val="10"/>
        <color rgb="FF080809"/>
        <rFont val="Arial"/>
        <family val="2"/>
      </rPr>
      <t>S</t>
    </r>
    <r>
      <rPr>
        <sz val="10"/>
        <color rgb="FF000001"/>
        <rFont val="Arial"/>
        <family val="2"/>
      </rPr>
      <t xml:space="preserve">T </t>
    </r>
    <r>
      <rPr>
        <sz val="10"/>
        <color rgb="FF080809"/>
        <rFont val="Arial"/>
        <family val="2"/>
      </rPr>
      <t>6</t>
    </r>
  </si>
  <si>
    <r>
      <t>COUNT</t>
    </r>
    <r>
      <rPr>
        <sz val="10"/>
        <color rgb="FF080809"/>
        <rFont val="Arial"/>
        <family val="2"/>
      </rPr>
      <t xml:space="preserve">Y </t>
    </r>
    <r>
      <rPr>
        <sz val="10"/>
        <color rgb="FF000001"/>
        <rFont val="Arial"/>
        <family val="2"/>
      </rPr>
      <t>BD OF ED</t>
    </r>
    <r>
      <rPr>
        <sz val="10"/>
        <color rgb="FF080809"/>
        <rFont val="Arial"/>
        <family val="2"/>
      </rPr>
      <t>UC</t>
    </r>
    <r>
      <rPr>
        <sz val="10"/>
        <color rgb="FF000001"/>
        <rFont val="Arial"/>
        <family val="2"/>
      </rPr>
      <t>A</t>
    </r>
    <r>
      <rPr>
        <sz val="10"/>
        <color rgb="FF080809"/>
        <rFont val="Arial"/>
        <family val="2"/>
      </rPr>
      <t>T</t>
    </r>
    <r>
      <rPr>
        <sz val="10"/>
        <color rgb="FF000001"/>
        <rFont val="Arial"/>
        <family val="2"/>
      </rPr>
      <t>I</t>
    </r>
    <r>
      <rPr>
        <sz val="10"/>
        <color rgb="FF080809"/>
        <rFont val="Arial"/>
        <family val="2"/>
      </rPr>
      <t xml:space="preserve">ON </t>
    </r>
    <r>
      <rPr>
        <sz val="10"/>
        <color rgb="FF000001"/>
        <rFont val="Arial"/>
        <family val="2"/>
      </rPr>
      <t>DI</t>
    </r>
    <r>
      <rPr>
        <sz val="10"/>
        <color rgb="FF080809"/>
        <rFont val="Arial"/>
        <family val="2"/>
      </rPr>
      <t xml:space="preserve">ST </t>
    </r>
    <r>
      <rPr>
        <sz val="10"/>
        <color rgb="FF000001"/>
        <rFont val="Arial"/>
        <family val="2"/>
      </rPr>
      <t>7</t>
    </r>
  </si>
  <si>
    <r>
      <t>J</t>
    </r>
    <r>
      <rPr>
        <sz val="10"/>
        <color rgb="FF111112"/>
        <rFont val="Arial"/>
        <family val="2"/>
      </rPr>
      <t xml:space="preserve">. </t>
    </r>
    <r>
      <rPr>
        <sz val="10"/>
        <color rgb="FF000001"/>
        <rFont val="Arial"/>
        <family val="2"/>
      </rPr>
      <t>He</t>
    </r>
    <r>
      <rPr>
        <sz val="10"/>
        <color rgb="FF000000"/>
        <rFont val="Arial"/>
        <family val="2"/>
      </rPr>
      <t>n</t>
    </r>
    <r>
      <rPr>
        <sz val="10"/>
        <color rgb="FF000001"/>
        <rFont val="Arial"/>
        <family val="2"/>
      </rPr>
      <t>ry Banks</t>
    </r>
  </si>
  <si>
    <r>
      <t>WRITE</t>
    </r>
    <r>
      <rPr>
        <sz val="10"/>
        <color rgb="FF0E0E0F"/>
        <rFont val="Arial"/>
        <family val="2"/>
      </rPr>
      <t>-</t>
    </r>
    <r>
      <rPr>
        <sz val="10"/>
        <color rgb="FF000001"/>
        <rFont val="Arial"/>
        <family val="2"/>
      </rPr>
      <t>IN</t>
    </r>
  </si>
  <si>
    <t>WRITE-IN</t>
  </si>
  <si>
    <t>Arthur Rich (REP)</t>
  </si>
  <si>
    <t>Richard Scott (REP)</t>
  </si>
  <si>
    <t>% of Total Ballots Cast</t>
  </si>
  <si>
    <t xml:space="preserve">US HOUSE REPRESENTATIVE </t>
  </si>
  <si>
    <t xml:space="preserve">G. K. Butterfield (DEM) </t>
  </si>
  <si>
    <t>George Holding (REP)</t>
  </si>
  <si>
    <t>Brenda Cleary (DEM)</t>
  </si>
  <si>
    <t>NC STATE SENATE DISTRICT 4</t>
  </si>
  <si>
    <t>Angela R, Bryant (DEM)</t>
  </si>
  <si>
    <t>NC HOUSE REPRESENTATIVE DIST 32</t>
  </si>
  <si>
    <t>Nathan A, Baskerville (DEM)</t>
  </si>
  <si>
    <t>DISTRICT ATTORNEY DIST 9</t>
  </si>
  <si>
    <t>Mike Waters (DEM)</t>
  </si>
  <si>
    <t>BD OF CO COMMISSIONERS DIST 3</t>
  </si>
  <si>
    <t xml:space="preserve"> BD OF CO COMMISSIONERS D1ST 4</t>
  </si>
  <si>
    <t>Dan Brummitt (REP)</t>
  </si>
  <si>
    <r>
      <t>B</t>
    </r>
    <r>
      <rPr>
        <sz val="10"/>
        <color rgb="FF000001"/>
        <rFont val="Arial"/>
        <family val="2"/>
      </rPr>
      <t xml:space="preserve">D OF </t>
    </r>
    <r>
      <rPr>
        <sz val="10"/>
        <color rgb="FF080809"/>
        <rFont val="Arial"/>
        <family val="2"/>
      </rPr>
      <t xml:space="preserve">CO </t>
    </r>
    <r>
      <rPr>
        <sz val="10"/>
        <color rgb="FF000001"/>
        <rFont val="Arial"/>
        <family val="2"/>
      </rPr>
      <t>C</t>
    </r>
    <r>
      <rPr>
        <sz val="10"/>
        <color rgb="FF080809"/>
        <rFont val="Arial"/>
        <family val="2"/>
      </rPr>
      <t>OMMIS</t>
    </r>
    <r>
      <rPr>
        <sz val="10"/>
        <color rgb="FF000001"/>
        <rFont val="Arial"/>
        <family val="2"/>
      </rPr>
      <t>S</t>
    </r>
    <r>
      <rPr>
        <sz val="10"/>
        <color rgb="FF080809"/>
        <rFont val="Arial"/>
        <family val="2"/>
      </rPr>
      <t>ION</t>
    </r>
    <r>
      <rPr>
        <sz val="10"/>
        <color rgb="FF000001"/>
        <rFont val="Arial"/>
        <family val="2"/>
      </rPr>
      <t>E</t>
    </r>
    <r>
      <rPr>
        <sz val="10"/>
        <color rgb="FF080809"/>
        <rFont val="Arial"/>
        <family val="2"/>
      </rPr>
      <t>R</t>
    </r>
    <r>
      <rPr>
        <sz val="10"/>
        <color rgb="FF000001"/>
        <rFont val="Arial"/>
        <family val="2"/>
      </rPr>
      <t xml:space="preserve">S </t>
    </r>
    <r>
      <rPr>
        <sz val="10"/>
        <color rgb="FF080809"/>
        <rFont val="Arial"/>
        <family val="2"/>
      </rPr>
      <t xml:space="preserve">DIST </t>
    </r>
    <r>
      <rPr>
        <sz val="10"/>
        <color rgb="FF000001"/>
        <rFont val="Arial"/>
        <family val="2"/>
      </rPr>
      <t>7</t>
    </r>
  </si>
  <si>
    <r>
      <t xml:space="preserve">Thomas </t>
    </r>
    <r>
      <rPr>
        <sz val="10"/>
        <color rgb="FF000001"/>
        <rFont val="Arial"/>
        <family val="2"/>
      </rPr>
      <t>S</t>
    </r>
    <r>
      <rPr>
        <sz val="10"/>
        <color rgb="FF272828"/>
        <rFont val="Arial"/>
        <family val="2"/>
      </rPr>
      <t xml:space="preserve">. </t>
    </r>
    <r>
      <rPr>
        <sz val="10"/>
        <color rgb="FF080809"/>
        <rFont val="Arial"/>
        <family val="2"/>
      </rPr>
      <t>H</t>
    </r>
    <r>
      <rPr>
        <sz val="10"/>
        <color rgb="FF000001"/>
        <rFont val="Arial"/>
        <family val="2"/>
      </rPr>
      <t>e</t>
    </r>
    <r>
      <rPr>
        <sz val="10"/>
        <color rgb="FF080809"/>
        <rFont val="Arial"/>
        <family val="2"/>
      </rPr>
      <t>st</t>
    </r>
    <r>
      <rPr>
        <sz val="10"/>
        <color rgb="FF000001"/>
        <rFont val="Arial"/>
        <family val="2"/>
      </rPr>
      <t>e</t>
    </r>
    <r>
      <rPr>
        <sz val="10"/>
        <color rgb="FF080809"/>
        <rFont val="Arial"/>
        <family val="2"/>
      </rPr>
      <t>r, Jr. (</t>
    </r>
    <r>
      <rPr>
        <sz val="10"/>
        <color rgb="FF000001"/>
        <rFont val="Arial"/>
        <family val="2"/>
      </rPr>
      <t>R</t>
    </r>
    <r>
      <rPr>
        <sz val="10"/>
        <color rgb="FF080809"/>
        <rFont val="Arial"/>
        <family val="2"/>
      </rPr>
      <t>EP)</t>
    </r>
  </si>
  <si>
    <r>
      <t>COUNTY BD OF E</t>
    </r>
    <r>
      <rPr>
        <sz val="10"/>
        <color rgb="FF080809"/>
        <rFont val="Arial"/>
        <family val="2"/>
      </rPr>
      <t>DU</t>
    </r>
    <r>
      <rPr>
        <sz val="10"/>
        <color rgb="FF000001"/>
        <rFont val="Arial"/>
        <family val="2"/>
      </rPr>
      <t>CATION DI</t>
    </r>
    <r>
      <rPr>
        <sz val="10"/>
        <color rgb="FF080809"/>
        <rFont val="Arial"/>
        <family val="2"/>
      </rPr>
      <t>S</t>
    </r>
    <r>
      <rPr>
        <sz val="10"/>
        <color rgb="FF000001"/>
        <rFont val="Arial"/>
        <family val="2"/>
      </rPr>
      <t>T 2</t>
    </r>
  </si>
  <si>
    <t>Darlynn Pegram Oxendine (DEM)</t>
  </si>
  <si>
    <t>Margaret A. Ellis (DEM)</t>
  </si>
  <si>
    <r>
      <t>COUN</t>
    </r>
    <r>
      <rPr>
        <sz val="10"/>
        <color rgb="FF000001"/>
        <rFont val="Arial"/>
        <family val="2"/>
      </rPr>
      <t>T</t>
    </r>
    <r>
      <rPr>
        <sz val="10"/>
        <color rgb="FF080809"/>
        <rFont val="Arial"/>
        <family val="2"/>
      </rPr>
      <t>Y CL</t>
    </r>
    <r>
      <rPr>
        <sz val="10"/>
        <color rgb="FF000001"/>
        <rFont val="Arial"/>
        <family val="2"/>
      </rPr>
      <t>E</t>
    </r>
    <r>
      <rPr>
        <sz val="10"/>
        <color rgb="FF080809"/>
        <rFont val="Arial"/>
        <family val="2"/>
      </rPr>
      <t>R</t>
    </r>
    <r>
      <rPr>
        <sz val="10"/>
        <color rgb="FF272828"/>
        <rFont val="Arial"/>
        <family val="2"/>
      </rPr>
      <t xml:space="preserve">K </t>
    </r>
    <r>
      <rPr>
        <sz val="10"/>
        <color rgb="FF080809"/>
        <rFont val="Arial"/>
        <family val="2"/>
      </rPr>
      <t>OF SU</t>
    </r>
    <r>
      <rPr>
        <sz val="10"/>
        <color rgb="FF000001"/>
        <rFont val="Arial"/>
        <family val="2"/>
      </rPr>
      <t>PE</t>
    </r>
    <r>
      <rPr>
        <sz val="10"/>
        <color rgb="FF080809"/>
        <rFont val="Arial"/>
        <family val="2"/>
      </rPr>
      <t>RIOR COURT</t>
    </r>
  </si>
  <si>
    <r>
      <t>CO</t>
    </r>
    <r>
      <rPr>
        <sz val="10"/>
        <color rgb="FF000001"/>
        <rFont val="Arial"/>
        <family val="2"/>
      </rPr>
      <t>UNT</t>
    </r>
    <r>
      <rPr>
        <sz val="10"/>
        <color rgb="FF080809"/>
        <rFont val="Arial"/>
        <family val="2"/>
      </rPr>
      <t xml:space="preserve">Y </t>
    </r>
    <r>
      <rPr>
        <sz val="10"/>
        <color rgb="FF000001"/>
        <rFont val="Arial"/>
        <family val="2"/>
      </rPr>
      <t>REG</t>
    </r>
    <r>
      <rPr>
        <sz val="10"/>
        <color rgb="FF080809"/>
        <rFont val="Arial"/>
        <family val="2"/>
      </rPr>
      <t>I</t>
    </r>
    <r>
      <rPr>
        <sz val="10"/>
        <color rgb="FF000001"/>
        <rFont val="Arial"/>
        <family val="2"/>
      </rPr>
      <t>S</t>
    </r>
    <r>
      <rPr>
        <sz val="10"/>
        <color rgb="FF080809"/>
        <rFont val="Arial"/>
        <family val="2"/>
      </rPr>
      <t>T</t>
    </r>
    <r>
      <rPr>
        <sz val="10"/>
        <color rgb="FF000001"/>
        <rFont val="Arial"/>
        <family val="2"/>
      </rPr>
      <t>E</t>
    </r>
    <r>
      <rPr>
        <sz val="10"/>
        <color rgb="FF080809"/>
        <rFont val="Arial"/>
        <family val="2"/>
      </rPr>
      <t>R O</t>
    </r>
    <r>
      <rPr>
        <sz val="10"/>
        <color rgb="FF000001"/>
        <rFont val="Arial"/>
        <family val="2"/>
      </rPr>
      <t xml:space="preserve">F </t>
    </r>
    <r>
      <rPr>
        <sz val="10"/>
        <color rgb="FF080809"/>
        <rFont val="Arial"/>
        <family val="2"/>
      </rPr>
      <t>DEE</t>
    </r>
    <r>
      <rPr>
        <sz val="10"/>
        <color rgb="FF000001"/>
        <rFont val="Arial"/>
        <family val="2"/>
      </rPr>
      <t>D</t>
    </r>
    <r>
      <rPr>
        <sz val="10"/>
        <color rgb="FF080809"/>
        <rFont val="Arial"/>
        <family val="2"/>
      </rPr>
      <t>S</t>
    </r>
  </si>
  <si>
    <t>Peter White (DEM)</t>
  </si>
  <si>
    <r>
      <rPr>
        <sz val="10"/>
        <color rgb="FF080809"/>
        <rFont val="Arial"/>
        <family val="2"/>
      </rPr>
      <t>S</t>
    </r>
    <r>
      <rPr>
        <sz val="10"/>
        <color rgb="FF000001"/>
        <rFont val="Arial"/>
        <family val="2"/>
      </rPr>
      <t>UP</t>
    </r>
    <r>
      <rPr>
        <sz val="10"/>
        <color rgb="FF080809"/>
        <rFont val="Arial"/>
        <family val="2"/>
      </rPr>
      <t>R</t>
    </r>
    <r>
      <rPr>
        <sz val="10"/>
        <color rgb="FF000001"/>
        <rFont val="Arial"/>
        <family val="2"/>
      </rPr>
      <t>E</t>
    </r>
    <r>
      <rPr>
        <sz val="10"/>
        <color rgb="FF080809"/>
        <rFont val="Arial"/>
        <family val="2"/>
      </rPr>
      <t>M</t>
    </r>
    <r>
      <rPr>
        <sz val="10"/>
        <color rgb="FF000001"/>
        <rFont val="Arial"/>
        <family val="2"/>
      </rPr>
      <t xml:space="preserve">E </t>
    </r>
    <r>
      <rPr>
        <sz val="10"/>
        <color rgb="FF080809"/>
        <rFont val="Arial"/>
        <family val="2"/>
      </rPr>
      <t>C</t>
    </r>
    <r>
      <rPr>
        <sz val="10"/>
        <color rgb="FF000001"/>
        <rFont val="Arial"/>
        <family val="2"/>
      </rPr>
      <t>T CHI</t>
    </r>
    <r>
      <rPr>
        <sz val="10"/>
        <color rgb="FF080809"/>
        <rFont val="Arial"/>
        <family val="2"/>
      </rPr>
      <t>E</t>
    </r>
    <r>
      <rPr>
        <sz val="10"/>
        <color rgb="FF000001"/>
        <rFont val="Arial"/>
        <family val="2"/>
      </rPr>
      <t>F JU</t>
    </r>
    <r>
      <rPr>
        <sz val="10"/>
        <color rgb="FF080809"/>
        <rFont val="Arial"/>
        <family val="2"/>
      </rPr>
      <t>S</t>
    </r>
    <r>
      <rPr>
        <sz val="10"/>
        <color rgb="FF000001"/>
        <rFont val="Arial"/>
        <family val="2"/>
      </rPr>
      <t>TI</t>
    </r>
    <r>
      <rPr>
        <sz val="10"/>
        <color rgb="FF080809"/>
        <rFont val="Arial"/>
        <family val="2"/>
      </rPr>
      <t>CE (</t>
    </r>
    <r>
      <rPr>
        <sz val="10"/>
        <color rgb="FF000001"/>
        <rFont val="Arial"/>
        <family val="2"/>
      </rPr>
      <t>PAR</t>
    </r>
    <r>
      <rPr>
        <sz val="10"/>
        <color rgb="FF080809"/>
        <rFont val="Arial"/>
        <family val="2"/>
      </rPr>
      <t>K</t>
    </r>
    <r>
      <rPr>
        <sz val="10"/>
        <color rgb="FF000001"/>
        <rFont val="Arial"/>
        <family val="2"/>
      </rPr>
      <t>ER</t>
    </r>
    <r>
      <rPr>
        <sz val="10"/>
        <color rgb="FF080809"/>
        <rFont val="Arial"/>
        <family val="2"/>
      </rPr>
      <t>)</t>
    </r>
  </si>
  <si>
    <r>
      <t xml:space="preserve">Ola M. </t>
    </r>
    <r>
      <rPr>
        <sz val="10"/>
        <color rgb="FF080809"/>
        <rFont val="Arial"/>
        <family val="2"/>
      </rPr>
      <t>Lewi</t>
    </r>
    <r>
      <rPr>
        <sz val="10"/>
        <color rgb="FF000001"/>
        <rFont val="Arial"/>
        <family val="2"/>
      </rPr>
      <t>s</t>
    </r>
  </si>
  <si>
    <r>
      <rPr>
        <sz val="10"/>
        <color rgb="FF080809"/>
        <rFont val="Arial"/>
        <family val="2"/>
      </rPr>
      <t>SU</t>
    </r>
    <r>
      <rPr>
        <sz val="10"/>
        <color rgb="FF000001"/>
        <rFont val="Arial"/>
        <family val="2"/>
      </rPr>
      <t>P</t>
    </r>
    <r>
      <rPr>
        <sz val="10"/>
        <color rgb="FF080809"/>
        <rFont val="Arial"/>
        <family val="2"/>
      </rPr>
      <t>R</t>
    </r>
    <r>
      <rPr>
        <sz val="10"/>
        <color rgb="FF000001"/>
        <rFont val="Arial"/>
        <family val="2"/>
      </rPr>
      <t>E</t>
    </r>
    <r>
      <rPr>
        <sz val="10"/>
        <color rgb="FF080809"/>
        <rFont val="Arial"/>
        <family val="2"/>
      </rPr>
      <t>M</t>
    </r>
    <r>
      <rPr>
        <sz val="10"/>
        <color rgb="FF000001"/>
        <rFont val="Arial"/>
        <family val="2"/>
      </rPr>
      <t xml:space="preserve">E </t>
    </r>
    <r>
      <rPr>
        <sz val="10"/>
        <color rgb="FF080809"/>
        <rFont val="Arial"/>
        <family val="2"/>
      </rPr>
      <t xml:space="preserve">CT </t>
    </r>
    <r>
      <rPr>
        <sz val="10"/>
        <color rgb="FF000001"/>
        <rFont val="Arial"/>
        <family val="2"/>
      </rPr>
      <t>A</t>
    </r>
    <r>
      <rPr>
        <sz val="10"/>
        <color rgb="FF080809"/>
        <rFont val="Arial"/>
        <family val="2"/>
      </rPr>
      <t xml:space="preserve">SSC </t>
    </r>
    <r>
      <rPr>
        <sz val="10"/>
        <color rgb="FF000001"/>
        <rFont val="Arial"/>
        <family val="2"/>
      </rPr>
      <t>J</t>
    </r>
    <r>
      <rPr>
        <sz val="10"/>
        <color rgb="FF080809"/>
        <rFont val="Arial"/>
        <family val="2"/>
      </rPr>
      <t>UST</t>
    </r>
    <r>
      <rPr>
        <sz val="10"/>
        <color rgb="FF000001"/>
        <rFont val="Arial"/>
        <family val="2"/>
      </rPr>
      <t>I</t>
    </r>
    <r>
      <rPr>
        <sz val="10"/>
        <color rgb="FF080809"/>
        <rFont val="Arial"/>
        <family val="2"/>
      </rPr>
      <t>C</t>
    </r>
    <r>
      <rPr>
        <sz val="10"/>
        <color rgb="FF000001"/>
        <rFont val="Arial"/>
        <family val="2"/>
      </rPr>
      <t xml:space="preserve">E </t>
    </r>
    <r>
      <rPr>
        <sz val="10"/>
        <color rgb="FF080809"/>
        <rFont val="Arial"/>
        <family val="2"/>
      </rPr>
      <t>(M</t>
    </r>
    <r>
      <rPr>
        <sz val="10"/>
        <color rgb="FF000001"/>
        <rFont val="Arial"/>
        <family val="2"/>
      </rPr>
      <t>A</t>
    </r>
    <r>
      <rPr>
        <sz val="10"/>
        <color rgb="FF080809"/>
        <rFont val="Arial"/>
        <family val="2"/>
      </rPr>
      <t>RT</t>
    </r>
    <r>
      <rPr>
        <sz val="10"/>
        <color rgb="FF000001"/>
        <rFont val="Arial"/>
        <family val="2"/>
      </rPr>
      <t>I</t>
    </r>
    <r>
      <rPr>
        <sz val="10"/>
        <color rgb="FF080809"/>
        <rFont val="Arial"/>
        <family val="2"/>
      </rPr>
      <t>N)</t>
    </r>
  </si>
  <si>
    <r>
      <t>Bo</t>
    </r>
    <r>
      <rPr>
        <sz val="10"/>
        <color rgb="FF080809"/>
        <rFont val="Arial"/>
        <family val="2"/>
      </rPr>
      <t xml:space="preserve">b </t>
    </r>
    <r>
      <rPr>
        <sz val="10"/>
        <color rgb="FF000001"/>
        <rFont val="Arial"/>
        <family val="2"/>
      </rPr>
      <t>H</t>
    </r>
    <r>
      <rPr>
        <sz val="10"/>
        <color rgb="FF080809"/>
        <rFont val="Arial"/>
        <family val="2"/>
      </rPr>
      <t>unt</t>
    </r>
    <r>
      <rPr>
        <sz val="10"/>
        <color rgb="FF000001"/>
        <rFont val="Arial"/>
        <family val="2"/>
      </rPr>
      <t>er</t>
    </r>
  </si>
  <si>
    <r>
      <t>Sa</t>
    </r>
    <r>
      <rPr>
        <sz val="10"/>
        <color rgb="FF080809"/>
        <rFont val="Arial"/>
        <family val="2"/>
      </rPr>
      <t xml:space="preserve">m </t>
    </r>
    <r>
      <rPr>
        <sz val="10"/>
        <color rgb="FF000001"/>
        <rFont val="Arial"/>
        <family val="2"/>
      </rPr>
      <t>J</t>
    </r>
    <r>
      <rPr>
        <sz val="10"/>
        <color rgb="FF272828"/>
        <rFont val="Arial"/>
        <family val="2"/>
      </rPr>
      <t xml:space="preserve">. </t>
    </r>
    <r>
      <rPr>
        <sz val="10"/>
        <color rgb="FF000001"/>
        <rFont val="Arial"/>
        <family val="2"/>
      </rPr>
      <t>Erv</t>
    </r>
    <r>
      <rPr>
        <sz val="10"/>
        <color rgb="FF080809"/>
        <rFont val="Arial"/>
        <family val="2"/>
      </rPr>
      <t>in I</t>
    </r>
    <r>
      <rPr>
        <sz val="10"/>
        <color rgb="FF000001"/>
        <rFont val="Arial"/>
        <family val="2"/>
      </rPr>
      <t>V</t>
    </r>
  </si>
  <si>
    <r>
      <t>E</t>
    </r>
    <r>
      <rPr>
        <sz val="10"/>
        <color rgb="FF000001"/>
        <rFont val="Arial"/>
        <family val="2"/>
      </rPr>
      <t xml:space="preserve">ric </t>
    </r>
    <r>
      <rPr>
        <sz val="10"/>
        <color rgb="FF000000"/>
        <rFont val="Arial"/>
        <family val="2"/>
      </rPr>
      <t>L</t>
    </r>
    <r>
      <rPr>
        <sz val="10"/>
        <color rgb="FF000001"/>
        <rFont val="Arial"/>
        <family val="2"/>
      </rPr>
      <t>evinson</t>
    </r>
  </si>
  <si>
    <t>Robin Hudson</t>
  </si>
  <si>
    <r>
      <t>El</t>
    </r>
    <r>
      <rPr>
        <sz val="10"/>
        <color rgb="FF000001"/>
        <rFont val="Arial"/>
        <family val="2"/>
      </rPr>
      <t>izabet</t>
    </r>
    <r>
      <rPr>
        <sz val="10"/>
        <color rgb="FF000000"/>
        <rFont val="Arial"/>
        <family val="2"/>
      </rPr>
      <t xml:space="preserve">h </t>
    </r>
    <r>
      <rPr>
        <sz val="10"/>
        <color rgb="FF000001"/>
        <rFont val="Arial"/>
        <family val="2"/>
      </rPr>
      <t>Davenport Scott</t>
    </r>
  </si>
  <si>
    <t>Tricia Shields</t>
  </si>
  <si>
    <t>Ann Kirby</t>
  </si>
  <si>
    <r>
      <t>A</t>
    </r>
    <r>
      <rPr>
        <sz val="10"/>
        <color rgb="FF000001"/>
        <rFont val="Arial"/>
        <family val="2"/>
      </rPr>
      <t>be Jones</t>
    </r>
  </si>
  <si>
    <r>
      <t>J</t>
    </r>
    <r>
      <rPr>
        <sz val="10"/>
        <color rgb="FF111112"/>
        <rFont val="Arial"/>
        <family val="2"/>
      </rPr>
      <t xml:space="preserve">. </t>
    </r>
    <r>
      <rPr>
        <sz val="10"/>
        <color rgb="FF000001"/>
        <rFont val="Arial"/>
        <family val="2"/>
      </rPr>
      <t>Brad Donovan</t>
    </r>
  </si>
  <si>
    <r>
      <t>Jeffrey M</t>
    </r>
    <r>
      <rPr>
        <sz val="10"/>
        <color rgb="FF111112"/>
        <rFont val="Arial"/>
        <family val="2"/>
      </rPr>
      <t xml:space="preserve">. </t>
    </r>
    <r>
      <rPr>
        <sz val="10"/>
        <color rgb="FF000001"/>
        <rFont val="Arial"/>
        <family val="2"/>
      </rPr>
      <t>Cook</t>
    </r>
  </si>
  <si>
    <t>Bill Southern</t>
  </si>
  <si>
    <r>
      <t>Lu</t>
    </r>
    <r>
      <rPr>
        <sz val="10"/>
        <color rgb="FF000001"/>
        <rFont val="Arial"/>
        <family val="2"/>
      </rPr>
      <t>cy Inman</t>
    </r>
  </si>
  <si>
    <t>Donna Stroud</t>
  </si>
  <si>
    <t>Thomas Farmer</t>
  </si>
  <si>
    <t>Betty Hamm</t>
  </si>
  <si>
    <t>For</t>
  </si>
  <si>
    <t>BD OF CO COMMISSIONERS</t>
  </si>
  <si>
    <t xml:space="preserve">COUNTY BD OF EDUCATION </t>
  </si>
  <si>
    <r>
      <t>SUPRE</t>
    </r>
    <r>
      <rPr>
        <sz val="10"/>
        <color rgb="FF000001"/>
        <rFont val="Arial"/>
        <family val="2"/>
      </rPr>
      <t>ME CT ASSC JUST</t>
    </r>
    <r>
      <rPr>
        <sz val="10"/>
        <color rgb="FF000000"/>
        <rFont val="Arial"/>
        <family val="2"/>
      </rPr>
      <t>I</t>
    </r>
    <r>
      <rPr>
        <sz val="10"/>
        <color rgb="FF000001"/>
        <rFont val="Arial"/>
        <family val="2"/>
      </rPr>
      <t>CE (</t>
    </r>
    <r>
      <rPr>
        <sz val="10"/>
        <color rgb="FF000000"/>
        <rFont val="Arial"/>
        <family val="2"/>
      </rPr>
      <t>H</t>
    </r>
    <r>
      <rPr>
        <sz val="10"/>
        <color rgb="FF000001"/>
        <rFont val="Arial"/>
        <family val="2"/>
      </rPr>
      <t>UDSON)</t>
    </r>
  </si>
  <si>
    <r>
      <t>SU</t>
    </r>
    <r>
      <rPr>
        <sz val="10"/>
        <color rgb="FF000001"/>
        <rFont val="Arial"/>
        <family val="2"/>
      </rPr>
      <t>PR</t>
    </r>
    <r>
      <rPr>
        <sz val="10"/>
        <color rgb="FF000000"/>
        <rFont val="Arial"/>
        <family val="2"/>
      </rPr>
      <t>E</t>
    </r>
    <r>
      <rPr>
        <sz val="10"/>
        <color rgb="FF000001"/>
        <rFont val="Arial"/>
        <family val="2"/>
      </rPr>
      <t>M</t>
    </r>
    <r>
      <rPr>
        <sz val="10"/>
        <color rgb="FF000000"/>
        <rFont val="Arial"/>
        <family val="2"/>
      </rPr>
      <t xml:space="preserve">E </t>
    </r>
    <r>
      <rPr>
        <sz val="10"/>
        <color rgb="FF000001"/>
        <rFont val="Arial"/>
        <family val="2"/>
      </rPr>
      <t>C</t>
    </r>
    <r>
      <rPr>
        <sz val="10"/>
        <color rgb="FF000000"/>
        <rFont val="Arial"/>
        <family val="2"/>
      </rPr>
      <t xml:space="preserve">T </t>
    </r>
    <r>
      <rPr>
        <sz val="10"/>
        <color rgb="FF000001"/>
        <rFont val="Arial"/>
        <family val="2"/>
      </rPr>
      <t>ASSC J</t>
    </r>
    <r>
      <rPr>
        <sz val="10"/>
        <color rgb="FF000000"/>
        <rFont val="Arial"/>
        <family val="2"/>
      </rPr>
      <t>U</t>
    </r>
    <r>
      <rPr>
        <sz val="10"/>
        <color rgb="FF000001"/>
        <rFont val="Arial"/>
        <family val="2"/>
      </rPr>
      <t>STIC</t>
    </r>
    <r>
      <rPr>
        <sz val="10"/>
        <color rgb="FF000000"/>
        <rFont val="Arial"/>
        <family val="2"/>
      </rPr>
      <t xml:space="preserve">E </t>
    </r>
    <r>
      <rPr>
        <sz val="10"/>
        <color rgb="FF000001"/>
        <rFont val="Arial"/>
        <family val="2"/>
      </rPr>
      <t>(BE</t>
    </r>
    <r>
      <rPr>
        <sz val="10"/>
        <color rgb="FF000000"/>
        <rFont val="Arial"/>
        <family val="2"/>
      </rPr>
      <t>A</t>
    </r>
    <r>
      <rPr>
        <sz val="10"/>
        <color rgb="FF000001"/>
        <rFont val="Arial"/>
        <family val="2"/>
      </rPr>
      <t>S</t>
    </r>
    <r>
      <rPr>
        <sz val="10"/>
        <color rgb="FF000000"/>
        <rFont val="Arial"/>
        <family val="2"/>
      </rPr>
      <t>L</t>
    </r>
    <r>
      <rPr>
        <sz val="10"/>
        <color rgb="FF000001"/>
        <rFont val="Arial"/>
        <family val="2"/>
      </rPr>
      <t>EY)</t>
    </r>
  </si>
  <si>
    <r>
      <t>Mi</t>
    </r>
    <r>
      <rPr>
        <sz val="10"/>
        <color rgb="FF000001"/>
        <rFont val="Arial"/>
        <family val="2"/>
      </rPr>
      <t>ke Robi</t>
    </r>
    <r>
      <rPr>
        <sz val="10"/>
        <color rgb="FF000000"/>
        <rFont val="Arial"/>
        <family val="2"/>
      </rPr>
      <t>n</t>
    </r>
    <r>
      <rPr>
        <sz val="10"/>
        <color rgb="FF000001"/>
        <rFont val="Arial"/>
        <family val="2"/>
      </rPr>
      <t>son</t>
    </r>
  </si>
  <si>
    <r>
      <t>COURT OF APPEAL</t>
    </r>
    <r>
      <rPr>
        <sz val="10"/>
        <color rgb="FF000001"/>
        <rFont val="Arial"/>
        <family val="2"/>
      </rPr>
      <t>S JUDGE (MARTIN)</t>
    </r>
  </si>
  <si>
    <r>
      <t>Marion War</t>
    </r>
    <r>
      <rPr>
        <sz val="10"/>
        <color rgb="FF000001"/>
        <rFont val="Arial"/>
        <family val="2"/>
      </rPr>
      <t>ren</t>
    </r>
  </si>
  <si>
    <r>
      <t>Chuck W</t>
    </r>
    <r>
      <rPr>
        <sz val="10"/>
        <color rgb="FF000001"/>
        <rFont val="Arial"/>
        <family val="2"/>
      </rPr>
      <t>infree</t>
    </r>
  </si>
  <si>
    <r>
      <t>Joh</t>
    </r>
    <r>
      <rPr>
        <sz val="10"/>
        <color rgb="FF000001"/>
        <rFont val="Arial"/>
        <family val="2"/>
      </rPr>
      <t>n M</t>
    </r>
    <r>
      <rPr>
        <sz val="10"/>
        <color rgb="FF111112"/>
        <rFont val="Arial"/>
        <family val="2"/>
      </rPr>
      <t xml:space="preserve">. </t>
    </r>
    <r>
      <rPr>
        <sz val="10"/>
        <color rgb="FF000001"/>
        <rFont val="Arial"/>
        <family val="2"/>
      </rPr>
      <t>Tyson</t>
    </r>
  </si>
  <si>
    <r>
      <t>Jody Newsom</t>
    </r>
    <r>
      <rPr>
        <sz val="10"/>
        <color rgb="FF000001"/>
        <rFont val="Arial"/>
        <family val="2"/>
      </rPr>
      <t>e</t>
    </r>
  </si>
  <si>
    <r>
      <t>Marty Mart</t>
    </r>
    <r>
      <rPr>
        <sz val="10"/>
        <color rgb="FF000001"/>
        <rFont val="Arial"/>
        <family val="2"/>
      </rPr>
      <t>in</t>
    </r>
  </si>
  <si>
    <r>
      <t>Hunter Mu</t>
    </r>
    <r>
      <rPr>
        <sz val="10"/>
        <color rgb="FF000001"/>
        <rFont val="Arial"/>
        <family val="2"/>
      </rPr>
      <t>rphy</t>
    </r>
  </si>
  <si>
    <r>
      <t>Keisch</t>
    </r>
    <r>
      <rPr>
        <sz val="10"/>
        <color rgb="FF000001"/>
        <rFont val="Arial"/>
        <family val="2"/>
      </rPr>
      <t xml:space="preserve">a </t>
    </r>
    <r>
      <rPr>
        <sz val="10"/>
        <color rgb="FF000000"/>
        <rFont val="Arial"/>
        <family val="2"/>
      </rPr>
      <t>L</t>
    </r>
    <r>
      <rPr>
        <sz val="10"/>
        <color rgb="FF000001"/>
        <rFont val="Arial"/>
        <family val="2"/>
      </rPr>
      <t>ove</t>
    </r>
    <r>
      <rPr>
        <sz val="10"/>
        <color rgb="FF000000"/>
        <rFont val="Arial"/>
        <family val="2"/>
      </rPr>
      <t>l</t>
    </r>
    <r>
      <rPr>
        <sz val="10"/>
        <color rgb="FF000001"/>
        <rFont val="Arial"/>
        <family val="2"/>
      </rPr>
      <t>ace</t>
    </r>
  </si>
  <si>
    <r>
      <t>Dani</t>
    </r>
    <r>
      <rPr>
        <sz val="10"/>
        <color rgb="FF000001"/>
        <rFont val="Arial"/>
        <family val="2"/>
      </rPr>
      <t>e</t>
    </r>
    <r>
      <rPr>
        <sz val="10"/>
        <color rgb="FF000000"/>
        <rFont val="Arial"/>
        <family val="2"/>
      </rPr>
      <t xml:space="preserve">l </t>
    </r>
    <r>
      <rPr>
        <sz val="10"/>
        <color rgb="FF000001"/>
        <rFont val="Arial"/>
        <family val="2"/>
      </rPr>
      <t>Pat</t>
    </r>
    <r>
      <rPr>
        <sz val="10"/>
        <color rgb="FF111112"/>
        <rFont val="Arial"/>
        <family val="2"/>
      </rPr>
      <t>r</t>
    </r>
    <r>
      <rPr>
        <sz val="10"/>
        <color rgb="FF000001"/>
        <rFont val="Arial"/>
        <family val="2"/>
      </rPr>
      <t>ick Donah</t>
    </r>
    <r>
      <rPr>
        <sz val="10"/>
        <color rgb="FF000000"/>
        <rFont val="Arial"/>
        <family val="2"/>
      </rPr>
      <t>u</t>
    </r>
    <r>
      <rPr>
        <sz val="10"/>
        <color rgb="FF000001"/>
        <rFont val="Arial"/>
        <family val="2"/>
      </rPr>
      <t>e</t>
    </r>
  </si>
  <si>
    <r>
      <t>Valerie John</t>
    </r>
    <r>
      <rPr>
        <sz val="10"/>
        <color rgb="FF000001"/>
        <rFont val="Arial"/>
        <family val="2"/>
      </rPr>
      <t>son Zac</t>
    </r>
    <r>
      <rPr>
        <sz val="10"/>
        <color rgb="FF000000"/>
        <rFont val="Arial"/>
        <family val="2"/>
      </rPr>
      <t>h</t>
    </r>
    <r>
      <rPr>
        <sz val="10"/>
        <color rgb="FF000001"/>
        <rFont val="Arial"/>
        <family val="2"/>
      </rPr>
      <t>ary</t>
    </r>
  </si>
  <si>
    <r>
      <t xml:space="preserve">COURT OF </t>
    </r>
    <r>
      <rPr>
        <sz val="10"/>
        <color rgb="FF000001"/>
        <rFont val="Arial"/>
        <family val="2"/>
      </rPr>
      <t>APP</t>
    </r>
    <r>
      <rPr>
        <sz val="10"/>
        <color rgb="FF000000"/>
        <rFont val="Arial"/>
        <family val="2"/>
      </rPr>
      <t>E</t>
    </r>
    <r>
      <rPr>
        <sz val="10"/>
        <color rgb="FF000001"/>
        <rFont val="Arial"/>
        <family val="2"/>
      </rPr>
      <t>ALS JUDGE (</t>
    </r>
    <r>
      <rPr>
        <sz val="10"/>
        <color rgb="FF000000"/>
        <rFont val="Arial"/>
        <family val="2"/>
      </rPr>
      <t>H</t>
    </r>
    <r>
      <rPr>
        <sz val="10"/>
        <color rgb="FF000001"/>
        <rFont val="Arial"/>
        <family val="2"/>
      </rPr>
      <t>UNT</t>
    </r>
    <r>
      <rPr>
        <sz val="10"/>
        <color rgb="FF000000"/>
        <rFont val="Arial"/>
        <family val="2"/>
      </rPr>
      <t>E</t>
    </r>
    <r>
      <rPr>
        <sz val="10"/>
        <color rgb="FF000001"/>
        <rFont val="Arial"/>
        <family val="2"/>
      </rPr>
      <t>R)</t>
    </r>
  </si>
  <si>
    <r>
      <t>COURT OF APPEA</t>
    </r>
    <r>
      <rPr>
        <sz val="10"/>
        <color rgb="FF000001"/>
        <rFont val="Arial"/>
        <family val="2"/>
      </rPr>
      <t>LS J</t>
    </r>
    <r>
      <rPr>
        <sz val="10"/>
        <color rgb="FF000000"/>
        <rFont val="Arial"/>
        <family val="2"/>
      </rPr>
      <t>U</t>
    </r>
    <r>
      <rPr>
        <sz val="10"/>
        <color rgb="FF000001"/>
        <rFont val="Arial"/>
        <family val="2"/>
      </rPr>
      <t>DGE (STRO</t>
    </r>
    <r>
      <rPr>
        <sz val="10"/>
        <color rgb="FF000000"/>
        <rFont val="Arial"/>
        <family val="2"/>
      </rPr>
      <t>U</t>
    </r>
    <r>
      <rPr>
        <sz val="10"/>
        <color rgb="FF000001"/>
        <rFont val="Arial"/>
        <family val="2"/>
      </rPr>
      <t>D)</t>
    </r>
  </si>
  <si>
    <r>
      <t>CO</t>
    </r>
    <r>
      <rPr>
        <sz val="10"/>
        <color rgb="FF000001"/>
        <rFont val="Arial"/>
        <family val="2"/>
      </rPr>
      <t>URT OF APPE</t>
    </r>
    <r>
      <rPr>
        <sz val="10"/>
        <color rgb="FF000000"/>
        <rFont val="Arial"/>
        <family val="2"/>
      </rPr>
      <t>A</t>
    </r>
    <r>
      <rPr>
        <sz val="10"/>
        <color rgb="FF000001"/>
        <rFont val="Arial"/>
        <family val="2"/>
      </rPr>
      <t>LS JUDGE (DA</t>
    </r>
    <r>
      <rPr>
        <sz val="10"/>
        <color rgb="FF000000"/>
        <rFont val="Arial"/>
        <family val="2"/>
      </rPr>
      <t>V</t>
    </r>
    <r>
      <rPr>
        <sz val="10"/>
        <color rgb="FF000001"/>
        <rFont val="Arial"/>
        <family val="2"/>
      </rPr>
      <t>IS)</t>
    </r>
  </si>
  <si>
    <r>
      <t>Pau</t>
    </r>
    <r>
      <rPr>
        <sz val="10"/>
        <color rgb="FF000001"/>
        <rFont val="Arial"/>
        <family val="2"/>
      </rPr>
      <t xml:space="preserve">l </t>
    </r>
    <r>
      <rPr>
        <sz val="10"/>
        <color rgb="FF000000"/>
        <rFont val="Arial"/>
        <family val="2"/>
      </rPr>
      <t>H</t>
    </r>
    <r>
      <rPr>
        <sz val="10"/>
        <color rgb="FF000001"/>
        <rFont val="Arial"/>
        <family val="2"/>
      </rPr>
      <t>olcombe</t>
    </r>
  </si>
  <si>
    <r>
      <t>Mark D</t>
    </r>
    <r>
      <rPr>
        <sz val="10"/>
        <color rgb="FF000001"/>
        <rFont val="Arial"/>
        <family val="2"/>
      </rPr>
      <t>avis</t>
    </r>
  </si>
  <si>
    <r>
      <t>SOIL A</t>
    </r>
    <r>
      <rPr>
        <sz val="10"/>
        <color rgb="FF000001"/>
        <rFont val="Arial"/>
        <family val="2"/>
      </rPr>
      <t>ND WATER CONSERVE DIST SUPERV</t>
    </r>
  </si>
  <si>
    <r>
      <t xml:space="preserve">Run Date: </t>
    </r>
    <r>
      <rPr>
        <i/>
        <sz val="10"/>
        <color rgb="FF000000"/>
        <rFont val="Arial"/>
        <family val="2"/>
      </rPr>
      <t>11/04/14  09:32 PM</t>
    </r>
    <r>
      <rPr>
        <sz val="10"/>
        <color rgb="FF000000"/>
        <rFont val="Arial"/>
        <family val="2"/>
      </rPr>
      <t xml:space="preserve"> </t>
    </r>
  </si>
  <si>
    <t>Kitt</t>
  </si>
  <si>
    <t>SH 2</t>
  </si>
  <si>
    <t>SCRK</t>
  </si>
  <si>
    <t>WH-1</t>
  </si>
  <si>
    <t>WH-2</t>
  </si>
  <si>
    <t>NV-EH2</t>
  </si>
  <si>
    <t>EH-1</t>
  </si>
  <si>
    <t>HTOP</t>
  </si>
  <si>
    <t>MIDD</t>
  </si>
  <si>
    <t>SH-1</t>
  </si>
  <si>
    <t>CC-DABN</t>
  </si>
  <si>
    <t>CC-WATK</t>
  </si>
  <si>
    <t>NH-WMSB</t>
  </si>
  <si>
    <t>NH1</t>
  </si>
  <si>
    <t>NV-NH2</t>
  </si>
  <si>
    <t>NH-TWNS</t>
  </si>
  <si>
    <r>
      <rPr>
        <sz val="10"/>
        <color rgb="FF000001"/>
        <rFont val="Arial"/>
        <family val="2"/>
      </rPr>
      <t>EDU</t>
    </r>
    <r>
      <rPr>
        <sz val="10"/>
        <color rgb="FF080809"/>
        <rFont val="Arial"/>
        <family val="2"/>
      </rPr>
      <t>C</t>
    </r>
    <r>
      <rPr>
        <sz val="10"/>
        <color rgb="FF000001"/>
        <rFont val="Arial"/>
        <family val="2"/>
      </rPr>
      <t>AT</t>
    </r>
    <r>
      <rPr>
        <sz val="10"/>
        <color rgb="FF080809"/>
        <rFont val="Arial"/>
        <family val="2"/>
      </rPr>
      <t>IO</t>
    </r>
    <r>
      <rPr>
        <sz val="10"/>
        <color rgb="FF000001"/>
        <rFont val="Arial"/>
        <family val="2"/>
      </rPr>
      <t xml:space="preserve">N </t>
    </r>
    <r>
      <rPr>
        <sz val="10"/>
        <color rgb="FF080809"/>
        <rFont val="Arial"/>
        <family val="2"/>
      </rPr>
      <t>DIS</t>
    </r>
    <r>
      <rPr>
        <sz val="10"/>
        <color rgb="FF000001"/>
        <rFont val="Arial"/>
        <family val="2"/>
      </rPr>
      <t xml:space="preserve">T </t>
    </r>
    <r>
      <rPr>
        <sz val="10"/>
        <color rgb="FF080809"/>
        <rFont val="Arial"/>
        <family val="2"/>
      </rPr>
      <t>1</t>
    </r>
  </si>
  <si>
    <r>
      <t>E</t>
    </r>
    <r>
      <rPr>
        <sz val="10"/>
        <color rgb="FF080809"/>
        <rFont val="Arial"/>
        <family val="2"/>
      </rPr>
      <t>DU</t>
    </r>
    <r>
      <rPr>
        <sz val="10"/>
        <color rgb="FF000001"/>
        <rFont val="Arial"/>
        <family val="2"/>
      </rPr>
      <t>CATION DI</t>
    </r>
    <r>
      <rPr>
        <sz val="10"/>
        <color rgb="FF080809"/>
        <rFont val="Arial"/>
        <family val="2"/>
      </rPr>
      <t>S</t>
    </r>
    <r>
      <rPr>
        <sz val="10"/>
        <color rgb="FF000001"/>
        <rFont val="Arial"/>
        <family val="2"/>
      </rPr>
      <t>T 2</t>
    </r>
  </si>
  <si>
    <r>
      <rPr>
        <sz val="10"/>
        <color rgb="FF000001"/>
        <rFont val="Arial"/>
        <family val="2"/>
      </rPr>
      <t>EDUCATION DI</t>
    </r>
    <r>
      <rPr>
        <sz val="10"/>
        <color rgb="FF080809"/>
        <rFont val="Arial"/>
        <family val="2"/>
      </rPr>
      <t>S</t>
    </r>
    <r>
      <rPr>
        <sz val="10"/>
        <color rgb="FF000001"/>
        <rFont val="Arial"/>
        <family val="2"/>
      </rPr>
      <t xml:space="preserve">T </t>
    </r>
    <r>
      <rPr>
        <sz val="10"/>
        <color rgb="FF080809"/>
        <rFont val="Arial"/>
        <family val="2"/>
      </rPr>
      <t>6</t>
    </r>
  </si>
  <si>
    <r>
      <rPr>
        <sz val="10"/>
        <color rgb="FF000001"/>
        <rFont val="Arial"/>
        <family val="2"/>
      </rPr>
      <t>ED</t>
    </r>
    <r>
      <rPr>
        <sz val="10"/>
        <color rgb="FF080809"/>
        <rFont val="Arial"/>
        <family val="2"/>
      </rPr>
      <t>UC</t>
    </r>
    <r>
      <rPr>
        <sz val="10"/>
        <color rgb="FF000001"/>
        <rFont val="Arial"/>
        <family val="2"/>
      </rPr>
      <t>A</t>
    </r>
    <r>
      <rPr>
        <sz val="10"/>
        <color rgb="FF080809"/>
        <rFont val="Arial"/>
        <family val="2"/>
      </rPr>
      <t>T</t>
    </r>
    <r>
      <rPr>
        <sz val="10"/>
        <color rgb="FF000001"/>
        <rFont val="Arial"/>
        <family val="2"/>
      </rPr>
      <t>I</t>
    </r>
    <r>
      <rPr>
        <sz val="10"/>
        <color rgb="FF080809"/>
        <rFont val="Arial"/>
        <family val="2"/>
      </rPr>
      <t xml:space="preserve">ON </t>
    </r>
    <r>
      <rPr>
        <sz val="10"/>
        <color rgb="FF000001"/>
        <rFont val="Arial"/>
        <family val="2"/>
      </rPr>
      <t>DI</t>
    </r>
    <r>
      <rPr>
        <sz val="10"/>
        <color rgb="FF080809"/>
        <rFont val="Arial"/>
        <family val="2"/>
      </rPr>
      <t xml:space="preserve">ST </t>
    </r>
    <r>
      <rPr>
        <sz val="10"/>
        <color rgb="FF000001"/>
        <rFont val="Arial"/>
        <family val="2"/>
      </rPr>
      <t>7</t>
    </r>
  </si>
  <si>
    <t>COMMISSI D1ST 3</t>
  </si>
  <si>
    <t>COMMISSI D1ST 4</t>
  </si>
  <si>
    <r>
      <rPr>
        <sz val="10"/>
        <color rgb="FF000001"/>
        <rFont val="Arial"/>
        <family val="2"/>
      </rPr>
      <t>C</t>
    </r>
    <r>
      <rPr>
        <sz val="10"/>
        <color rgb="FF080809"/>
        <rFont val="Arial"/>
        <family val="2"/>
      </rPr>
      <t>OMMIS</t>
    </r>
    <r>
      <rPr>
        <sz val="10"/>
        <color rgb="FF000001"/>
        <rFont val="Arial"/>
        <family val="2"/>
      </rPr>
      <t>S</t>
    </r>
    <r>
      <rPr>
        <sz val="10"/>
        <color rgb="FF080809"/>
        <rFont val="Arial"/>
        <family val="2"/>
      </rPr>
      <t>I</t>
    </r>
    <r>
      <rPr>
        <sz val="10"/>
        <color rgb="FF000001"/>
        <rFont val="Arial"/>
        <family val="2"/>
      </rPr>
      <t xml:space="preserve"> </t>
    </r>
    <r>
      <rPr>
        <sz val="10"/>
        <color rgb="FF080809"/>
        <rFont val="Arial"/>
        <family val="2"/>
      </rPr>
      <t xml:space="preserve">DIST </t>
    </r>
    <r>
      <rPr>
        <sz val="10"/>
        <color rgb="FF000001"/>
        <rFont val="Arial"/>
        <family val="2"/>
      </rPr>
      <t>7</t>
    </r>
  </si>
  <si>
    <r>
      <t>39.44%</t>
    </r>
    <r>
      <rPr>
        <vertAlign val="superscript"/>
        <sz val="10"/>
        <color theme="1"/>
        <rFont val="Arial"/>
        <family val="2"/>
      </rPr>
      <t>1</t>
    </r>
  </si>
  <si>
    <r>
      <t>30.4%</t>
    </r>
    <r>
      <rPr>
        <vertAlign val="superscript"/>
        <sz val="10"/>
        <color theme="1"/>
        <rFont val="Arial"/>
        <family val="2"/>
      </rPr>
      <t>1</t>
    </r>
  </si>
  <si>
    <r>
      <t>63.58%</t>
    </r>
    <r>
      <rPr>
        <vertAlign val="superscript"/>
        <sz val="10"/>
        <color theme="1"/>
        <rFont val="Arial"/>
        <family val="2"/>
      </rPr>
      <t>1</t>
    </r>
  </si>
  <si>
    <r>
      <t>1</t>
    </r>
    <r>
      <rPr>
        <sz val="10"/>
        <color theme="1"/>
        <rFont val="Arial"/>
        <family val="2"/>
      </rPr>
      <t>Percent of total ballots cast in candiates' district.</t>
    </r>
  </si>
  <si>
    <r>
      <t>D</t>
    </r>
    <r>
      <rPr>
        <sz val="10"/>
        <color rgb="FF000001"/>
        <rFont val="Arial"/>
        <family val="2"/>
      </rPr>
      <t>IS</t>
    </r>
    <r>
      <rPr>
        <sz val="10"/>
        <color rgb="FF000000"/>
        <rFont val="Arial"/>
        <family val="2"/>
      </rPr>
      <t xml:space="preserve">T </t>
    </r>
    <r>
      <rPr>
        <sz val="10"/>
        <color rgb="FF000001"/>
        <rFont val="Arial"/>
        <family val="2"/>
      </rPr>
      <t>CT JU</t>
    </r>
    <r>
      <rPr>
        <sz val="10"/>
        <color rgb="FF000000"/>
        <rFont val="Arial"/>
        <family val="2"/>
      </rPr>
      <t>D</t>
    </r>
    <r>
      <rPr>
        <sz val="10"/>
        <color rgb="FF000001"/>
        <rFont val="Arial"/>
        <family val="2"/>
      </rPr>
      <t>GE D</t>
    </r>
    <r>
      <rPr>
        <sz val="10"/>
        <color rgb="FF000000"/>
        <rFont val="Arial"/>
        <family val="2"/>
      </rPr>
      <t>I</t>
    </r>
    <r>
      <rPr>
        <sz val="10"/>
        <color rgb="FF000001"/>
        <rFont val="Arial"/>
        <family val="2"/>
      </rPr>
      <t>ST 9B (B</t>
    </r>
    <r>
      <rPr>
        <sz val="10"/>
        <color rgb="FF000000"/>
        <rFont val="Arial"/>
        <family val="2"/>
      </rPr>
      <t>A</t>
    </r>
    <r>
      <rPr>
        <sz val="10"/>
        <color rgb="FF000001"/>
        <rFont val="Arial"/>
        <family val="2"/>
      </rPr>
      <t>NKS)</t>
    </r>
  </si>
  <si>
    <t>CT JUDGE (BANKS)</t>
  </si>
  <si>
    <t>Total Votes</t>
  </si>
  <si>
    <t>Precinct Votes</t>
  </si>
  <si>
    <t>Voting by Precinct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</si>
</sst>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1"/>
      <name val="Arial"/>
      <family val="2"/>
    </font>
    <font>
      <sz val="10"/>
      <color rgb="FF080809"/>
      <name val="Arial"/>
      <family val="2"/>
    </font>
    <font>
      <sz val="10"/>
      <color rgb="FF272828"/>
      <name val="Arial"/>
      <family val="2"/>
    </font>
    <font>
      <sz val="10"/>
      <color rgb="FF111112"/>
      <name val="Arial"/>
      <family val="2"/>
    </font>
    <font>
      <sz val="10"/>
      <color rgb="FF0E0E0F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 applyAlignment="1" applyProtection="1"/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right" wrapText="1"/>
    </xf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3" fillId="0" borderId="1" xfId="0" applyFont="1" applyBorder="1" applyAlignment="1" applyProtection="1"/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12" fillId="0" borderId="29" xfId="0" applyFont="1" applyBorder="1" applyProtection="1"/>
    <xf numFmtId="0" fontId="2" fillId="0" borderId="0" xfId="0" applyFont="1" applyBorder="1" applyProtection="1"/>
    <xf numFmtId="0" fontId="2" fillId="0" borderId="21" xfId="0" applyFont="1" applyBorder="1" applyProtection="1"/>
    <xf numFmtId="0" fontId="3" fillId="0" borderId="4" xfId="0" applyFont="1" applyBorder="1" applyAlignment="1" applyProtection="1">
      <alignment vertical="center"/>
    </xf>
    <xf numFmtId="164" fontId="3" fillId="0" borderId="5" xfId="1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2" fillId="0" borderId="18" xfId="0" applyFont="1" applyBorder="1" applyProtection="1"/>
    <xf numFmtId="0" fontId="2" fillId="0" borderId="29" xfId="0" applyFont="1" applyBorder="1" applyProtection="1"/>
    <xf numFmtId="0" fontId="3" fillId="0" borderId="11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2" fillId="0" borderId="19" xfId="0" applyFont="1" applyBorder="1" applyProtection="1"/>
    <xf numFmtId="10" fontId="2" fillId="0" borderId="0" xfId="2" applyNumberFormat="1" applyFont="1" applyProtection="1"/>
    <xf numFmtId="10" fontId="2" fillId="0" borderId="31" xfId="2" applyNumberFormat="1" applyFont="1" applyBorder="1" applyProtection="1"/>
    <xf numFmtId="0" fontId="2" fillId="0" borderId="17" xfId="0" applyFont="1" applyBorder="1" applyProtection="1"/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30" xfId="0" applyFont="1" applyBorder="1" applyProtection="1"/>
    <xf numFmtId="1" fontId="3" fillId="0" borderId="5" xfId="0" applyNumberFormat="1" applyFont="1" applyBorder="1" applyAlignment="1" applyProtection="1">
      <alignment horizontal="center" vertical="center"/>
    </xf>
    <xf numFmtId="0" fontId="2" fillId="0" borderId="4" xfId="0" applyFont="1" applyBorder="1" applyProtection="1"/>
    <xf numFmtId="3" fontId="2" fillId="0" borderId="5" xfId="0" applyNumberFormat="1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3" fillId="0" borderId="7" xfId="0" applyFont="1" applyBorder="1" applyAlignment="1" applyProtection="1">
      <alignment vertical="center"/>
    </xf>
    <xf numFmtId="164" fontId="3" fillId="0" borderId="12" xfId="1" applyNumberFormat="1" applyFont="1" applyBorder="1" applyAlignment="1" applyProtection="1">
      <alignment horizontal="center" vertical="center"/>
    </xf>
    <xf numFmtId="164" fontId="3" fillId="0" borderId="13" xfId="1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center"/>
    </xf>
    <xf numFmtId="10" fontId="2" fillId="0" borderId="6" xfId="2" applyNumberFormat="1" applyFont="1" applyBorder="1" applyProtection="1"/>
    <xf numFmtId="164" fontId="3" fillId="0" borderId="8" xfId="1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64" fontId="3" fillId="0" borderId="16" xfId="1" applyNumberFormat="1" applyFont="1" applyBorder="1" applyAlignment="1" applyProtection="1">
      <alignment horizontal="center" vertical="center"/>
    </xf>
    <xf numFmtId="1" fontId="3" fillId="0" borderId="16" xfId="0" applyNumberFormat="1" applyFont="1" applyBorder="1" applyAlignment="1" applyProtection="1">
      <alignment horizontal="center" vertical="center"/>
    </xf>
    <xf numFmtId="0" fontId="2" fillId="0" borderId="20" xfId="0" applyFont="1" applyBorder="1" applyProtection="1"/>
    <xf numFmtId="1" fontId="3" fillId="0" borderId="8" xfId="0" applyNumberFormat="1" applyFont="1" applyBorder="1" applyAlignment="1" applyProtection="1">
      <alignment horizontal="center" vertical="center"/>
    </xf>
    <xf numFmtId="10" fontId="2" fillId="0" borderId="10" xfId="2" applyNumberFormat="1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0" fontId="2" fillId="0" borderId="9" xfId="0" applyFont="1" applyBorder="1" applyAlignment="1" applyProtection="1">
      <alignment horizontal="right"/>
    </xf>
    <xf numFmtId="10" fontId="2" fillId="0" borderId="5" xfId="0" applyNumberFormat="1" applyFont="1" applyBorder="1" applyProtection="1"/>
    <xf numFmtId="0" fontId="2" fillId="0" borderId="19" xfId="0" applyFont="1" applyBorder="1" applyAlignment="1" applyProtection="1">
      <alignment horizontal="center" vertical="center"/>
    </xf>
    <xf numFmtId="0" fontId="2" fillId="0" borderId="9" xfId="0" applyFont="1" applyBorder="1" applyProtection="1"/>
    <xf numFmtId="3" fontId="2" fillId="0" borderId="5" xfId="1" applyNumberFormat="1" applyFont="1" applyBorder="1" applyProtection="1"/>
    <xf numFmtId="164" fontId="2" fillId="0" borderId="5" xfId="1" applyNumberFormat="1" applyFont="1" applyBorder="1" applyProtection="1"/>
    <xf numFmtId="164" fontId="2" fillId="0" borderId="5" xfId="0" applyNumberFormat="1" applyFont="1" applyBorder="1" applyProtection="1"/>
    <xf numFmtId="0" fontId="2" fillId="0" borderId="20" xfId="0" applyFont="1" applyBorder="1" applyAlignment="1" applyProtection="1">
      <alignment horizontal="center" vertical="center"/>
    </xf>
    <xf numFmtId="1" fontId="3" fillId="0" borderId="9" xfId="0" applyNumberFormat="1" applyFont="1" applyBorder="1" applyAlignment="1" applyProtection="1">
      <alignment horizontal="center" vertical="center"/>
    </xf>
    <xf numFmtId="1" fontId="3" fillId="0" borderId="14" xfId="0" applyNumberFormat="1" applyFont="1" applyBorder="1" applyAlignment="1" applyProtection="1">
      <alignment horizontal="center" vertical="center"/>
    </xf>
    <xf numFmtId="0" fontId="2" fillId="0" borderId="32" xfId="0" applyFont="1" applyBorder="1" applyProtection="1"/>
    <xf numFmtId="0" fontId="2" fillId="0" borderId="14" xfId="0" applyFont="1" applyBorder="1" applyProtection="1"/>
    <xf numFmtId="164" fontId="3" fillId="0" borderId="15" xfId="1" applyNumberFormat="1" applyFont="1" applyBorder="1" applyAlignment="1" applyProtection="1">
      <alignment horizontal="center" vertical="center"/>
    </xf>
    <xf numFmtId="1" fontId="3" fillId="0" borderId="17" xfId="0" applyNumberFormat="1" applyFont="1" applyBorder="1" applyAlignment="1" applyProtection="1">
      <alignment horizontal="center" vertical="center"/>
    </xf>
    <xf numFmtId="0" fontId="2" fillId="0" borderId="25" xfId="0" applyFont="1" applyBorder="1" applyProtection="1"/>
    <xf numFmtId="0" fontId="2" fillId="0" borderId="24" xfId="0" applyFont="1" applyBorder="1" applyProtection="1"/>
    <xf numFmtId="0" fontId="2" fillId="0" borderId="23" xfId="0" applyFont="1" applyBorder="1" applyProtection="1"/>
    <xf numFmtId="3" fontId="3" fillId="0" borderId="5" xfId="0" applyNumberFormat="1" applyFont="1" applyBorder="1" applyAlignment="1" applyProtection="1">
      <alignment horizontal="center" vertical="center"/>
    </xf>
    <xf numFmtId="164" fontId="3" fillId="0" borderId="11" xfId="1" applyNumberFormat="1" applyFont="1" applyBorder="1" applyAlignment="1" applyProtection="1">
      <alignment horizontal="center" vertical="center"/>
    </xf>
    <xf numFmtId="3" fontId="3" fillId="0" borderId="8" xfId="0" applyNumberFormat="1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3" fontId="6" fillId="0" borderId="5" xfId="0" applyNumberFormat="1" applyFont="1" applyBorder="1" applyAlignment="1" applyProtection="1">
      <alignment horizontal="center" vertical="center"/>
    </xf>
    <xf numFmtId="3" fontId="5" fillId="0" borderId="5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3" fontId="6" fillId="0" borderId="8" xfId="0" applyNumberFormat="1" applyFont="1" applyBorder="1" applyAlignment="1" applyProtection="1">
      <alignment horizontal="center" vertical="center"/>
    </xf>
    <xf numFmtId="3" fontId="5" fillId="0" borderId="8" xfId="0" applyNumberFormat="1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164" fontId="6" fillId="0" borderId="5" xfId="1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164" fontId="5" fillId="0" borderId="11" xfId="1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3" fontId="5" fillId="0" borderId="9" xfId="0" applyNumberFormat="1" applyFont="1" applyBorder="1" applyAlignment="1" applyProtection="1">
      <alignment horizontal="center" vertical="center"/>
    </xf>
    <xf numFmtId="164" fontId="2" fillId="0" borderId="8" xfId="1" applyNumberFormat="1" applyFont="1" applyBorder="1" applyAlignment="1" applyProtection="1">
      <alignment horizontal="center" vertical="center"/>
    </xf>
    <xf numFmtId="164" fontId="5" fillId="0" borderId="8" xfId="1" applyNumberFormat="1" applyFont="1" applyBorder="1" applyAlignment="1" applyProtection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/>
    </xf>
    <xf numFmtId="164" fontId="5" fillId="0" borderId="13" xfId="1" applyNumberFormat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3" fontId="6" fillId="0" borderId="13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</xf>
    <xf numFmtId="10" fontId="5" fillId="0" borderId="10" xfId="2" applyNumberFormat="1" applyFont="1" applyBorder="1" applyAlignment="1" applyProtection="1">
      <alignment horizontal="center" vertical="center"/>
    </xf>
    <xf numFmtId="3" fontId="8" fillId="0" borderId="5" xfId="0" applyNumberFormat="1" applyFont="1" applyBorder="1" applyAlignment="1" applyProtection="1">
      <alignment horizontal="center" vertical="center"/>
    </xf>
    <xf numFmtId="10" fontId="2" fillId="0" borderId="21" xfId="0" applyNumberFormat="1" applyFont="1" applyBorder="1" applyAlignment="1" applyProtection="1">
      <alignment horizontal="center" vertical="center"/>
    </xf>
    <xf numFmtId="164" fontId="9" fillId="0" borderId="5" xfId="1" applyNumberFormat="1" applyFont="1" applyBorder="1" applyAlignment="1" applyProtection="1">
      <alignment horizontal="center" vertical="center"/>
    </xf>
    <xf numFmtId="3" fontId="9" fillId="0" borderId="5" xfId="0" applyNumberFormat="1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164" fontId="2" fillId="0" borderId="24" xfId="0" applyNumberFormat="1" applyFont="1" applyBorder="1" applyProtection="1"/>
    <xf numFmtId="0" fontId="11" fillId="0" borderId="0" xfId="0" quotePrefix="1" applyFont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8"/>
  <sheetViews>
    <sheetView tabSelected="1" workbookViewId="0"/>
  </sheetViews>
  <sheetFormatPr defaultRowHeight="12.75"/>
  <cols>
    <col min="1" max="1" width="40.5703125" style="1" customWidth="1"/>
    <col min="2" max="2" width="10.7109375" style="1" bestFit="1" customWidth="1"/>
    <col min="3" max="3" width="9.140625" style="1"/>
    <col min="4" max="4" width="10.28515625" style="1" customWidth="1"/>
    <col min="5" max="5" width="9.7109375" style="1" customWidth="1"/>
    <col min="6" max="6" width="11.140625" style="1" customWidth="1"/>
    <col min="7" max="7" width="13.28515625" style="1" customWidth="1"/>
    <col min="8" max="8" width="10.7109375" style="1" customWidth="1"/>
    <col min="9" max="9" width="11.5703125" style="1" customWidth="1"/>
    <col min="10" max="12" width="9.140625" style="1"/>
    <col min="13" max="13" width="9.28515625" style="1" bestFit="1" customWidth="1"/>
    <col min="14" max="14" width="9.140625" style="1"/>
    <col min="15" max="15" width="9.28515625" style="1" bestFit="1" customWidth="1"/>
    <col min="16" max="16" width="9.140625" style="1"/>
    <col min="17" max="18" width="9.28515625" style="1" bestFit="1" customWidth="1"/>
    <col min="19" max="19" width="10.28515625" style="1" bestFit="1" customWidth="1"/>
    <col min="20" max="21" width="9.140625" style="1"/>
    <col min="22" max="22" width="9.28515625" style="1" bestFit="1" customWidth="1"/>
    <col min="23" max="23" width="9.140625" style="1"/>
    <col min="24" max="24" width="9.28515625" style="1" bestFit="1" customWidth="1"/>
    <col min="25" max="25" width="9.140625" style="1"/>
    <col min="26" max="27" width="9.28515625" style="1" bestFit="1" customWidth="1"/>
    <col min="28" max="28" width="9.140625" style="1"/>
    <col min="29" max="29" width="9.28515625" style="1" bestFit="1" customWidth="1"/>
    <col min="30" max="16384" width="9.140625" style="1"/>
  </cols>
  <sheetData>
    <row r="1" spans="1:32">
      <c r="A1" s="2" t="s">
        <v>0</v>
      </c>
      <c r="B1" s="3"/>
      <c r="C1" s="4"/>
      <c r="D1" s="5" t="s">
        <v>1</v>
      </c>
      <c r="E1" s="6"/>
      <c r="F1" s="3"/>
      <c r="G1" s="7"/>
      <c r="H1" s="8" t="s">
        <v>2</v>
      </c>
      <c r="I1" s="9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4.25" customHeight="1">
      <c r="A2" s="2"/>
      <c r="B2" s="3"/>
      <c r="C2" s="4"/>
      <c r="D2" s="5" t="s">
        <v>3</v>
      </c>
      <c r="E2" s="6"/>
      <c r="F2" s="10"/>
      <c r="G2" s="10"/>
      <c r="H2" s="8" t="s">
        <v>5</v>
      </c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4.25" customHeight="1">
      <c r="A3" s="2"/>
      <c r="B3" s="3"/>
      <c r="C3" s="4"/>
      <c r="D3" s="5" t="s">
        <v>4</v>
      </c>
      <c r="E3" s="6"/>
      <c r="F3" s="10"/>
      <c r="G3" s="10"/>
      <c r="H3" s="1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4.25" customHeight="1" thickBot="1">
      <c r="A4" s="2" t="s">
        <v>112</v>
      </c>
      <c r="B4" s="10"/>
      <c r="C4" s="10"/>
      <c r="D4" s="3"/>
      <c r="E4" s="3"/>
      <c r="F4" s="10"/>
      <c r="G4" s="3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4.25" customHeight="1" thickBot="1">
      <c r="A5" s="2"/>
      <c r="B5" s="10"/>
      <c r="C5" s="10"/>
      <c r="D5" s="4"/>
      <c r="E5" s="10"/>
      <c r="F5" s="10"/>
      <c r="G5" s="3"/>
      <c r="H5" s="11"/>
      <c r="I5" s="3"/>
      <c r="J5" s="3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4"/>
      <c r="AF5" s="3"/>
    </row>
    <row r="6" spans="1:32" ht="25.5" customHeight="1">
      <c r="A6" s="15"/>
      <c r="B6" s="16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50</v>
      </c>
      <c r="J6" s="3"/>
      <c r="K6" s="18" t="s">
        <v>144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  <c r="AF6" s="3"/>
    </row>
    <row r="7" spans="1:32">
      <c r="A7" s="21" t="s">
        <v>13</v>
      </c>
      <c r="B7" s="22">
        <v>16</v>
      </c>
      <c r="C7" s="23">
        <v>100</v>
      </c>
      <c r="D7" s="24"/>
      <c r="E7" s="25"/>
      <c r="F7" s="25"/>
      <c r="G7" s="25"/>
      <c r="H7" s="26"/>
      <c r="I7" s="27"/>
      <c r="J7" s="3"/>
      <c r="K7" s="2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20"/>
      <c r="AF7" s="3"/>
    </row>
    <row r="8" spans="1:32" ht="25.5">
      <c r="A8" s="21" t="s">
        <v>14</v>
      </c>
      <c r="B8" s="22">
        <v>30008</v>
      </c>
      <c r="C8" s="29"/>
      <c r="D8" s="30"/>
      <c r="E8" s="30"/>
      <c r="F8" s="30"/>
      <c r="G8" s="30"/>
      <c r="H8" s="31"/>
      <c r="I8" s="32"/>
      <c r="J8" s="33"/>
      <c r="K8" s="34"/>
      <c r="L8" s="35"/>
      <c r="M8" s="36" t="s">
        <v>113</v>
      </c>
      <c r="N8" s="36" t="s">
        <v>114</v>
      </c>
      <c r="O8" s="36" t="s">
        <v>115</v>
      </c>
      <c r="P8" s="36" t="s">
        <v>116</v>
      </c>
      <c r="Q8" s="36" t="s">
        <v>117</v>
      </c>
      <c r="R8" s="36" t="s">
        <v>118</v>
      </c>
      <c r="S8" s="36" t="s">
        <v>127</v>
      </c>
      <c r="T8" s="36" t="s">
        <v>119</v>
      </c>
      <c r="U8" s="36" t="s">
        <v>120</v>
      </c>
      <c r="V8" s="36" t="s">
        <v>121</v>
      </c>
      <c r="W8" s="36" t="s">
        <v>122</v>
      </c>
      <c r="X8" s="36" t="s">
        <v>123</v>
      </c>
      <c r="Y8" s="36" t="s">
        <v>124</v>
      </c>
      <c r="Z8" s="36" t="s">
        <v>128</v>
      </c>
      <c r="AA8" s="36" t="s">
        <v>125</v>
      </c>
      <c r="AB8" s="36" t="s">
        <v>126</v>
      </c>
      <c r="AC8" s="37" t="s">
        <v>142</v>
      </c>
      <c r="AD8" s="37" t="s">
        <v>143</v>
      </c>
      <c r="AE8" s="38"/>
      <c r="AF8" s="3"/>
    </row>
    <row r="9" spans="1:32">
      <c r="A9" s="21" t="s">
        <v>15</v>
      </c>
      <c r="B9" s="22">
        <v>14174</v>
      </c>
      <c r="C9" s="23"/>
      <c r="D9" s="22">
        <v>6685</v>
      </c>
      <c r="E9" s="22">
        <v>7337</v>
      </c>
      <c r="F9" s="39">
        <v>152</v>
      </c>
      <c r="G9" s="39">
        <v>0</v>
      </c>
      <c r="H9" s="39">
        <v>0</v>
      </c>
      <c r="I9" s="32"/>
      <c r="J9" s="3"/>
      <c r="K9" s="40"/>
      <c r="L9" s="41"/>
      <c r="M9" s="41">
        <v>1805</v>
      </c>
      <c r="N9" s="42">
        <v>321</v>
      </c>
      <c r="O9" s="41">
        <v>1789</v>
      </c>
      <c r="P9" s="41">
        <v>1578</v>
      </c>
      <c r="Q9" s="42">
        <v>461</v>
      </c>
      <c r="R9" s="42">
        <v>225</v>
      </c>
      <c r="S9" s="42">
        <v>374</v>
      </c>
      <c r="T9" s="42">
        <v>881</v>
      </c>
      <c r="U9" s="42">
        <v>384</v>
      </c>
      <c r="V9" s="41">
        <v>1528</v>
      </c>
      <c r="W9" s="42">
        <v>857</v>
      </c>
      <c r="X9" s="41">
        <v>1048</v>
      </c>
      <c r="Y9" s="42">
        <v>305</v>
      </c>
      <c r="Z9" s="42">
        <v>497</v>
      </c>
      <c r="AA9" s="41">
        <v>1209</v>
      </c>
      <c r="AB9" s="42">
        <v>912</v>
      </c>
      <c r="AC9" s="42"/>
      <c r="AD9" s="42"/>
      <c r="AE9" s="43"/>
      <c r="AF9" s="3"/>
    </row>
    <row r="10" spans="1:32">
      <c r="A10" s="44" t="s">
        <v>17</v>
      </c>
      <c r="B10" s="22"/>
      <c r="C10" s="23">
        <v>47.23</v>
      </c>
      <c r="D10" s="45"/>
      <c r="E10" s="46"/>
      <c r="F10" s="47"/>
      <c r="G10" s="47"/>
      <c r="H10" s="47"/>
      <c r="I10" s="20"/>
      <c r="J10" s="3"/>
      <c r="K10" s="40"/>
      <c r="L10" s="48" t="s">
        <v>133</v>
      </c>
      <c r="M10" s="42"/>
      <c r="N10" s="42">
        <v>144</v>
      </c>
      <c r="O10" s="41">
        <v>1218</v>
      </c>
      <c r="P10" s="42"/>
      <c r="Q10" s="42"/>
      <c r="R10" s="42"/>
      <c r="S10" s="42"/>
      <c r="T10" s="42">
        <v>8</v>
      </c>
      <c r="U10" s="42">
        <v>24</v>
      </c>
      <c r="V10" s="42"/>
      <c r="W10" s="42">
        <v>10</v>
      </c>
      <c r="X10" s="42"/>
      <c r="Y10" s="42"/>
      <c r="Z10" s="42"/>
      <c r="AA10" s="42"/>
      <c r="AB10" s="42"/>
      <c r="AC10" s="41">
        <f>SUM(M10:AB10)</f>
        <v>1404</v>
      </c>
      <c r="AD10" s="41">
        <f>SUM(N9+O9+T9+U9+W9)</f>
        <v>4232</v>
      </c>
      <c r="AE10" s="49">
        <f>AC10/AD10</f>
        <v>0.33175803402646503</v>
      </c>
      <c r="AF10" s="3"/>
    </row>
    <row r="11" spans="1:32">
      <c r="A11" s="44"/>
      <c r="B11" s="50"/>
      <c r="C11" s="51"/>
      <c r="D11" s="52"/>
      <c r="E11" s="52"/>
      <c r="F11" s="53"/>
      <c r="G11" s="53"/>
      <c r="H11" s="53"/>
      <c r="I11" s="54"/>
      <c r="J11" s="3"/>
      <c r="K11" s="40"/>
      <c r="L11" s="48" t="s">
        <v>134</v>
      </c>
      <c r="M11" s="41">
        <v>1102</v>
      </c>
      <c r="N11" s="42"/>
      <c r="O11" s="42"/>
      <c r="P11" s="42"/>
      <c r="Q11" s="42"/>
      <c r="R11" s="42"/>
      <c r="S11" s="42"/>
      <c r="T11" s="42"/>
      <c r="U11" s="42">
        <v>21</v>
      </c>
      <c r="V11" s="42"/>
      <c r="W11" s="42"/>
      <c r="X11" s="42">
        <v>40</v>
      </c>
      <c r="Y11" s="42">
        <v>239</v>
      </c>
      <c r="Z11" s="42"/>
      <c r="AA11" s="42"/>
      <c r="AB11" s="42"/>
      <c r="AC11" s="41">
        <f>SUM(M11:AB11)</f>
        <v>1402</v>
      </c>
      <c r="AD11" s="41">
        <f>SUM(M9+U9+X9+Y9)</f>
        <v>3542</v>
      </c>
      <c r="AE11" s="49">
        <f>AC11/AD11</f>
        <v>0.39582156973461319</v>
      </c>
      <c r="AF11" s="3"/>
    </row>
    <row r="12" spans="1:32">
      <c r="A12" s="44" t="s">
        <v>25</v>
      </c>
      <c r="B12" s="50"/>
      <c r="C12" s="51"/>
      <c r="D12" s="50"/>
      <c r="E12" s="50"/>
      <c r="F12" s="55"/>
      <c r="G12" s="55"/>
      <c r="H12" s="55"/>
      <c r="I12" s="56">
        <f>(SUM(B13:B16)/$B$9)</f>
        <v>0.98596020883307467</v>
      </c>
      <c r="J12" s="3"/>
      <c r="K12" s="40"/>
      <c r="L12" s="48" t="s">
        <v>135</v>
      </c>
      <c r="M12" s="42"/>
      <c r="N12" s="42"/>
      <c r="O12" s="42"/>
      <c r="P12" s="42">
        <v>874</v>
      </c>
      <c r="Q12" s="42">
        <v>47</v>
      </c>
      <c r="R12" s="42"/>
      <c r="S12" s="42"/>
      <c r="T12" s="42"/>
      <c r="U12" s="42">
        <v>89</v>
      </c>
      <c r="V12" s="42"/>
      <c r="W12" s="42">
        <v>133</v>
      </c>
      <c r="X12" s="42">
        <v>301</v>
      </c>
      <c r="Y12" s="42">
        <v>5</v>
      </c>
      <c r="Z12" s="42"/>
      <c r="AA12" s="42"/>
      <c r="AB12" s="42">
        <v>105</v>
      </c>
      <c r="AC12" s="41">
        <f>SUM(M12:AB12)</f>
        <v>1554</v>
      </c>
      <c r="AD12" s="41">
        <f>SUM(P9+Q9+U9+W9)</f>
        <v>3280</v>
      </c>
      <c r="AE12" s="49">
        <f>AC12/AD12</f>
        <v>0.47378048780487803</v>
      </c>
      <c r="AF12" s="3"/>
    </row>
    <row r="13" spans="1:32">
      <c r="A13" s="21" t="s">
        <v>27</v>
      </c>
      <c r="B13" s="22">
        <v>5025</v>
      </c>
      <c r="C13" s="23">
        <v>35.96</v>
      </c>
      <c r="D13" s="22">
        <v>2538</v>
      </c>
      <c r="E13" s="22">
        <v>2416</v>
      </c>
      <c r="F13" s="39">
        <v>71</v>
      </c>
      <c r="G13" s="39">
        <v>0</v>
      </c>
      <c r="H13" s="39">
        <v>0</v>
      </c>
      <c r="I13" s="57"/>
      <c r="J13" s="3"/>
      <c r="K13" s="58"/>
      <c r="L13" s="59"/>
      <c r="M13" s="60">
        <f>(SUM(M10:M12)/M9)</f>
        <v>0.61052631578947369</v>
      </c>
      <c r="N13" s="60">
        <f t="shared" ref="N13:AB13" si="0">(SUM(N10:N12)/N9)</f>
        <v>0.44859813084112149</v>
      </c>
      <c r="O13" s="60">
        <f t="shared" si="0"/>
        <v>0.68082727780883179</v>
      </c>
      <c r="P13" s="60">
        <f t="shared" si="0"/>
        <v>0.55386565272496835</v>
      </c>
      <c r="Q13" s="60">
        <f t="shared" si="0"/>
        <v>0.1019522776572668</v>
      </c>
      <c r="R13" s="60"/>
      <c r="S13" s="60"/>
      <c r="T13" s="60">
        <f t="shared" si="0"/>
        <v>9.0805902383654935E-3</v>
      </c>
      <c r="U13" s="60">
        <f t="shared" si="0"/>
        <v>0.34895833333333331</v>
      </c>
      <c r="V13" s="60"/>
      <c r="W13" s="60">
        <f t="shared" si="0"/>
        <v>0.16686114352392065</v>
      </c>
      <c r="X13" s="60">
        <f t="shared" si="0"/>
        <v>0.32538167938931295</v>
      </c>
      <c r="Y13" s="60">
        <f t="shared" si="0"/>
        <v>0.8</v>
      </c>
      <c r="Z13" s="60"/>
      <c r="AA13" s="60"/>
      <c r="AB13" s="60">
        <f t="shared" si="0"/>
        <v>0.11513157894736842</v>
      </c>
      <c r="AC13" s="41">
        <f>SUM(AC10:AC12)</f>
        <v>4360</v>
      </c>
      <c r="AD13" s="41">
        <f>(SUM(AD10:AD12))</f>
        <v>11054</v>
      </c>
      <c r="AE13" s="49">
        <f>AC13/AD13</f>
        <v>0.39442735661299078</v>
      </c>
      <c r="AF13" s="3"/>
    </row>
    <row r="14" spans="1:32">
      <c r="A14" s="21" t="s">
        <v>21</v>
      </c>
      <c r="B14" s="22">
        <v>8510</v>
      </c>
      <c r="C14" s="23">
        <v>60.89</v>
      </c>
      <c r="D14" s="22">
        <v>3826</v>
      </c>
      <c r="E14" s="22">
        <v>4618</v>
      </c>
      <c r="F14" s="39">
        <v>66</v>
      </c>
      <c r="G14" s="39">
        <v>0</v>
      </c>
      <c r="H14" s="39">
        <v>0</v>
      </c>
      <c r="I14" s="61"/>
      <c r="J14" s="3"/>
      <c r="K14" s="58"/>
      <c r="L14" s="6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3"/>
      <c r="AF14" s="3"/>
    </row>
    <row r="15" spans="1:32">
      <c r="A15" s="21" t="s">
        <v>18</v>
      </c>
      <c r="B15" s="22">
        <v>424</v>
      </c>
      <c r="C15" s="23">
        <v>3.03</v>
      </c>
      <c r="D15" s="39">
        <v>226</v>
      </c>
      <c r="E15" s="39">
        <v>187</v>
      </c>
      <c r="F15" s="39">
        <v>11</v>
      </c>
      <c r="G15" s="39">
        <v>0</v>
      </c>
      <c r="H15" s="39">
        <v>0</v>
      </c>
      <c r="I15" s="61"/>
      <c r="J15" s="3"/>
      <c r="K15" s="40"/>
      <c r="L15" s="48" t="s">
        <v>129</v>
      </c>
      <c r="M15" s="63">
        <v>0</v>
      </c>
      <c r="N15" s="63"/>
      <c r="O15" s="63"/>
      <c r="P15" s="63"/>
      <c r="Q15" s="63">
        <v>45</v>
      </c>
      <c r="R15" s="63"/>
      <c r="S15" s="63"/>
      <c r="T15" s="63"/>
      <c r="U15" s="63"/>
      <c r="V15" s="63">
        <v>392</v>
      </c>
      <c r="W15" s="63"/>
      <c r="X15" s="63">
        <v>108</v>
      </c>
      <c r="Y15" s="63"/>
      <c r="Z15" s="63">
        <v>336</v>
      </c>
      <c r="AA15" s="63">
        <v>857</v>
      </c>
      <c r="AB15" s="63"/>
      <c r="AC15" s="64">
        <f>SUM(M15:AB15)</f>
        <v>1738</v>
      </c>
      <c r="AD15" s="65">
        <f>SUM(Q9+V9+X9+Z9+AA9)</f>
        <v>4743</v>
      </c>
      <c r="AE15" s="49">
        <f>AC15/AD15</f>
        <v>0.36643474594138731</v>
      </c>
      <c r="AF15" s="3"/>
    </row>
    <row r="16" spans="1:32">
      <c r="A16" s="21" t="s">
        <v>47</v>
      </c>
      <c r="B16" s="22">
        <v>16</v>
      </c>
      <c r="C16" s="23">
        <v>0.11</v>
      </c>
      <c r="D16" s="39">
        <v>7</v>
      </c>
      <c r="E16" s="39">
        <v>9</v>
      </c>
      <c r="F16" s="39" t="s">
        <v>16</v>
      </c>
      <c r="G16" s="39">
        <v>0</v>
      </c>
      <c r="H16" s="39">
        <v>0</v>
      </c>
      <c r="I16" s="61"/>
      <c r="J16" s="3"/>
      <c r="K16" s="40"/>
      <c r="L16" s="48" t="s">
        <v>130</v>
      </c>
      <c r="M16" s="41">
        <v>0</v>
      </c>
      <c r="N16" s="41">
        <v>0</v>
      </c>
      <c r="O16" s="41">
        <v>240</v>
      </c>
      <c r="P16" s="41"/>
      <c r="Q16" s="41"/>
      <c r="R16" s="41">
        <v>167</v>
      </c>
      <c r="S16" s="41">
        <v>126</v>
      </c>
      <c r="T16" s="41">
        <v>195</v>
      </c>
      <c r="U16" s="41"/>
      <c r="V16" s="41">
        <v>757</v>
      </c>
      <c r="W16" s="41"/>
      <c r="X16" s="41"/>
      <c r="Y16" s="41"/>
      <c r="Z16" s="41"/>
      <c r="AA16" s="41">
        <v>2</v>
      </c>
      <c r="AB16" s="41">
        <v>4</v>
      </c>
      <c r="AC16" s="64">
        <f>SUM(M16:AB16)</f>
        <v>1491</v>
      </c>
      <c r="AD16" s="65">
        <f>SUM(O9+R9+S9+T9+V9+AA9)</f>
        <v>6006</v>
      </c>
      <c r="AE16" s="49">
        <f t="shared" ref="AE16:AE19" si="1">AC16/AD16</f>
        <v>0.24825174825174826</v>
      </c>
      <c r="AF16" s="3"/>
    </row>
    <row r="17" spans="1:32">
      <c r="A17" s="44"/>
      <c r="B17" s="50"/>
      <c r="C17" s="51"/>
      <c r="D17" s="55"/>
      <c r="E17" s="55"/>
      <c r="F17" s="55"/>
      <c r="G17" s="55"/>
      <c r="H17" s="55"/>
      <c r="I17" s="66"/>
      <c r="J17" s="3"/>
      <c r="K17" s="40"/>
      <c r="L17" s="48" t="s">
        <v>131</v>
      </c>
      <c r="M17" s="41">
        <v>0</v>
      </c>
      <c r="N17" s="41">
        <v>119</v>
      </c>
      <c r="O17" s="41"/>
      <c r="P17" s="41">
        <v>36</v>
      </c>
      <c r="Q17" s="41">
        <v>0</v>
      </c>
      <c r="R17" s="41"/>
      <c r="S17" s="41"/>
      <c r="T17" s="41">
        <v>386</v>
      </c>
      <c r="U17" s="41">
        <v>91</v>
      </c>
      <c r="V17" s="41"/>
      <c r="W17" s="41">
        <v>533</v>
      </c>
      <c r="X17" s="41"/>
      <c r="Y17" s="41"/>
      <c r="Z17" s="41"/>
      <c r="AA17" s="41"/>
      <c r="AB17" s="41">
        <v>45</v>
      </c>
      <c r="AC17" s="64">
        <f>SUM(M17:AB17)</f>
        <v>1210</v>
      </c>
      <c r="AD17" s="65">
        <f>SUM(N9+P9+T9+U9+W9+AB9)</f>
        <v>4933</v>
      </c>
      <c r="AE17" s="49">
        <f t="shared" si="1"/>
        <v>0.24528684370565579</v>
      </c>
      <c r="AF17" s="3"/>
    </row>
    <row r="18" spans="1:32">
      <c r="A18" s="44" t="s">
        <v>51</v>
      </c>
      <c r="B18" s="50"/>
      <c r="C18" s="51"/>
      <c r="D18" s="55"/>
      <c r="E18" s="55"/>
      <c r="F18" s="55"/>
      <c r="G18" s="55"/>
      <c r="H18" s="55"/>
      <c r="I18" s="56">
        <f>(SUM(B20:B25)/$B$9)</f>
        <v>0.96084379850430368</v>
      </c>
      <c r="J18" s="3"/>
      <c r="K18" s="40"/>
      <c r="L18" s="48" t="s">
        <v>132</v>
      </c>
      <c r="M18" s="41">
        <v>0</v>
      </c>
      <c r="N18" s="41"/>
      <c r="O18" s="41"/>
      <c r="P18" s="41">
        <v>1031</v>
      </c>
      <c r="Q18" s="41">
        <v>63</v>
      </c>
      <c r="R18" s="41"/>
      <c r="S18" s="41"/>
      <c r="T18" s="41"/>
      <c r="U18" s="41">
        <v>146</v>
      </c>
      <c r="V18" s="41"/>
      <c r="W18" s="41">
        <v>171</v>
      </c>
      <c r="X18" s="41">
        <v>355</v>
      </c>
      <c r="Y18" s="41">
        <v>6</v>
      </c>
      <c r="Z18" s="41"/>
      <c r="AA18" s="41"/>
      <c r="AB18" s="41">
        <v>242</v>
      </c>
      <c r="AC18" s="64">
        <f>SUM(M18:AB18)</f>
        <v>2014</v>
      </c>
      <c r="AD18" s="65">
        <f>SUM(P9+Q9+U9+W9+X9+Y9+AB9)</f>
        <v>5545</v>
      </c>
      <c r="AE18" s="49">
        <f t="shared" si="1"/>
        <v>0.36321009918845809</v>
      </c>
      <c r="AF18" s="3"/>
    </row>
    <row r="19" spans="1:32">
      <c r="A19" s="44" t="s">
        <v>19</v>
      </c>
      <c r="B19" s="50"/>
      <c r="C19" s="51"/>
      <c r="D19" s="55"/>
      <c r="E19" s="55"/>
      <c r="F19" s="55"/>
      <c r="G19" s="55"/>
      <c r="H19" s="67"/>
      <c r="I19" s="57"/>
      <c r="J19" s="3"/>
      <c r="K19" s="58"/>
      <c r="L19" s="59"/>
      <c r="M19" s="60">
        <f>(SUM(M15:M18)/M9)</f>
        <v>0</v>
      </c>
      <c r="N19" s="60">
        <f t="shared" ref="N19:AB19" si="2">(SUM(N15:N18)/N9)</f>
        <v>0.37071651090342678</v>
      </c>
      <c r="O19" s="60">
        <f t="shared" si="2"/>
        <v>0.13415315818893236</v>
      </c>
      <c r="P19" s="60">
        <f t="shared" si="2"/>
        <v>0.67617237008871989</v>
      </c>
      <c r="Q19" s="60">
        <f t="shared" si="2"/>
        <v>0.23427331887201736</v>
      </c>
      <c r="R19" s="60">
        <f t="shared" si="2"/>
        <v>0.74222222222222223</v>
      </c>
      <c r="S19" s="60">
        <f t="shared" si="2"/>
        <v>0.33689839572192515</v>
      </c>
      <c r="T19" s="60">
        <f t="shared" si="2"/>
        <v>0.65947786606129399</v>
      </c>
      <c r="U19" s="60">
        <f t="shared" si="2"/>
        <v>0.6171875</v>
      </c>
      <c r="V19" s="60">
        <f t="shared" si="2"/>
        <v>0.75196335078534027</v>
      </c>
      <c r="W19" s="60">
        <f t="shared" si="2"/>
        <v>0.8214702450408401</v>
      </c>
      <c r="X19" s="60">
        <f t="shared" si="2"/>
        <v>0.44179389312977096</v>
      </c>
      <c r="Y19" s="60">
        <f t="shared" si="2"/>
        <v>1.9672131147540985E-2</v>
      </c>
      <c r="Z19" s="60">
        <f t="shared" si="2"/>
        <v>0.676056338028169</v>
      </c>
      <c r="AA19" s="60">
        <f t="shared" si="2"/>
        <v>0.71050454921422668</v>
      </c>
      <c r="AB19" s="60">
        <f t="shared" si="2"/>
        <v>0.31907894736842107</v>
      </c>
      <c r="AC19" s="65">
        <f>SUM(AC15:AC18)</f>
        <v>6453</v>
      </c>
      <c r="AD19" s="65">
        <f>SUM(AD15:AD18)</f>
        <v>21227</v>
      </c>
      <c r="AE19" s="49">
        <f t="shared" si="1"/>
        <v>0.3039996231214962</v>
      </c>
      <c r="AF19" s="3"/>
    </row>
    <row r="20" spans="1:32">
      <c r="A20" s="21" t="s">
        <v>48</v>
      </c>
      <c r="B20" s="22">
        <v>3165</v>
      </c>
      <c r="C20" s="23">
        <v>31.7</v>
      </c>
      <c r="D20" s="22">
        <v>1551</v>
      </c>
      <c r="E20" s="22">
        <v>1571</v>
      </c>
      <c r="F20" s="39">
        <v>43</v>
      </c>
      <c r="G20" s="39">
        <v>0</v>
      </c>
      <c r="H20" s="39">
        <v>0</v>
      </c>
      <c r="I20" s="61"/>
      <c r="J20" s="3"/>
      <c r="K20" s="58"/>
      <c r="L20" s="6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3"/>
      <c r="AF20" s="3"/>
    </row>
    <row r="21" spans="1:32">
      <c r="A21" s="21" t="s">
        <v>52</v>
      </c>
      <c r="B21" s="22">
        <v>6820</v>
      </c>
      <c r="C21" s="23">
        <v>68.3</v>
      </c>
      <c r="D21" s="22">
        <v>3061</v>
      </c>
      <c r="E21" s="22">
        <v>3691</v>
      </c>
      <c r="F21" s="39">
        <v>68</v>
      </c>
      <c r="G21" s="39">
        <v>0</v>
      </c>
      <c r="H21" s="39">
        <v>0</v>
      </c>
      <c r="I21" s="61"/>
      <c r="J21" s="3"/>
      <c r="K21" s="40"/>
      <c r="L21" s="48" t="s">
        <v>141</v>
      </c>
      <c r="M21" s="41"/>
      <c r="N21" s="41"/>
      <c r="O21" s="41"/>
      <c r="P21" s="41"/>
      <c r="Q21" s="41"/>
      <c r="R21" s="41"/>
      <c r="S21" s="41">
        <v>248</v>
      </c>
      <c r="T21" s="41">
        <v>631</v>
      </c>
      <c r="U21" s="41"/>
      <c r="V21" s="41">
        <v>940</v>
      </c>
      <c r="W21" s="41"/>
      <c r="X21" s="41"/>
      <c r="Y21" s="41"/>
      <c r="Z21" s="41">
        <v>288</v>
      </c>
      <c r="AA21" s="41">
        <v>747</v>
      </c>
      <c r="AB21" s="41"/>
      <c r="AC21" s="41">
        <f>SUM(M21:AB21)</f>
        <v>2854</v>
      </c>
      <c r="AD21" s="41">
        <f>SUM(S9+T9+V9+Z9+AA9)</f>
        <v>4489</v>
      </c>
      <c r="AE21" s="49">
        <f>AC21/AD21</f>
        <v>0.63577634216974832</v>
      </c>
      <c r="AF21" s="3"/>
    </row>
    <row r="22" spans="1:32">
      <c r="A22" s="44"/>
      <c r="B22" s="46"/>
      <c r="C22" s="25"/>
      <c r="D22" s="47"/>
      <c r="E22" s="47"/>
      <c r="F22" s="47"/>
      <c r="G22" s="47"/>
      <c r="H22" s="68"/>
      <c r="I22" s="61"/>
      <c r="J22" s="3"/>
      <c r="K22" s="69"/>
      <c r="L22" s="70"/>
      <c r="M22" s="42"/>
      <c r="N22" s="42"/>
      <c r="O22" s="42"/>
      <c r="P22" s="42"/>
      <c r="Q22" s="42"/>
      <c r="R22" s="42"/>
      <c r="S22" s="60">
        <f>S21/S9</f>
        <v>0.66310160427807485</v>
      </c>
      <c r="T22" s="60">
        <f t="shared" ref="T22:AB22" si="3">T21/T9</f>
        <v>0.71623155505107827</v>
      </c>
      <c r="U22" s="60"/>
      <c r="V22" s="60">
        <f t="shared" si="3"/>
        <v>0.61518324607329844</v>
      </c>
      <c r="W22" s="60"/>
      <c r="X22" s="60"/>
      <c r="Y22" s="60"/>
      <c r="Z22" s="60">
        <f t="shared" si="3"/>
        <v>0.57947686116700203</v>
      </c>
      <c r="AA22" s="60">
        <f t="shared" si="3"/>
        <v>0.6178660049627791</v>
      </c>
      <c r="AB22" s="60"/>
      <c r="AC22" s="42"/>
      <c r="AD22" s="42"/>
      <c r="AE22" s="27"/>
      <c r="AF22" s="3"/>
    </row>
    <row r="23" spans="1:32" ht="13.5" thickBot="1">
      <c r="A23" s="21" t="s">
        <v>20</v>
      </c>
      <c r="B23" s="71"/>
      <c r="C23" s="30"/>
      <c r="D23" s="53"/>
      <c r="E23" s="53"/>
      <c r="F23" s="53"/>
      <c r="G23" s="53"/>
      <c r="H23" s="72"/>
      <c r="I23" s="61"/>
      <c r="J23" s="3"/>
      <c r="K23" s="73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5"/>
      <c r="AF23" s="3"/>
    </row>
    <row r="24" spans="1:32">
      <c r="A24" s="21" t="s">
        <v>53</v>
      </c>
      <c r="B24" s="22">
        <v>1771</v>
      </c>
      <c r="C24" s="23">
        <v>48.73</v>
      </c>
      <c r="D24" s="39">
        <v>972</v>
      </c>
      <c r="E24" s="39">
        <v>772</v>
      </c>
      <c r="F24" s="39">
        <v>27</v>
      </c>
      <c r="G24" s="39">
        <v>0</v>
      </c>
      <c r="H24" s="39">
        <v>0</v>
      </c>
      <c r="I24" s="6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>
      <c r="A25" s="21" t="s">
        <v>54</v>
      </c>
      <c r="B25" s="22">
        <v>1863</v>
      </c>
      <c r="C25" s="23">
        <v>51.27</v>
      </c>
      <c r="D25" s="39">
        <v>855</v>
      </c>
      <c r="E25" s="39">
        <v>999</v>
      </c>
      <c r="F25" s="39">
        <v>9</v>
      </c>
      <c r="G25" s="39">
        <v>0</v>
      </c>
      <c r="H25" s="39">
        <v>0</v>
      </c>
      <c r="I25" s="6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>
      <c r="A26" s="44"/>
      <c r="B26" s="50"/>
      <c r="C26" s="51"/>
      <c r="D26" s="55"/>
      <c r="E26" s="55"/>
      <c r="F26" s="55"/>
      <c r="G26" s="55"/>
      <c r="H26" s="55"/>
      <c r="I26" s="66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>
      <c r="A27" s="44" t="s">
        <v>55</v>
      </c>
      <c r="B27" s="50"/>
      <c r="C27" s="51"/>
      <c r="D27" s="55"/>
      <c r="E27" s="55"/>
      <c r="F27" s="55"/>
      <c r="G27" s="55"/>
      <c r="H27" s="55"/>
      <c r="I27" s="56">
        <f>(SUM(B28:B29)/$B$9)</f>
        <v>0.94955552419923805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21" t="s">
        <v>49</v>
      </c>
      <c r="B28" s="22">
        <v>5084</v>
      </c>
      <c r="C28" s="23">
        <v>37.770000000000003</v>
      </c>
      <c r="D28" s="76">
        <v>2563</v>
      </c>
      <c r="E28" s="76">
        <v>2452</v>
      </c>
      <c r="F28" s="39">
        <v>69</v>
      </c>
      <c r="G28" s="39">
        <v>0</v>
      </c>
      <c r="H28" s="39">
        <v>0</v>
      </c>
      <c r="I28" s="5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>
      <c r="A29" s="21" t="s">
        <v>56</v>
      </c>
      <c r="B29" s="22">
        <v>8375</v>
      </c>
      <c r="C29" s="23">
        <v>62.23</v>
      </c>
      <c r="D29" s="76">
        <v>3809</v>
      </c>
      <c r="E29" s="76">
        <v>4494</v>
      </c>
      <c r="F29" s="39">
        <v>72</v>
      </c>
      <c r="G29" s="39">
        <v>0</v>
      </c>
      <c r="H29" s="39">
        <v>0</v>
      </c>
      <c r="I29" s="6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>
      <c r="A30" s="44"/>
      <c r="B30" s="50"/>
      <c r="C30" s="51"/>
      <c r="D30" s="55"/>
      <c r="E30" s="55"/>
      <c r="F30" s="55"/>
      <c r="G30" s="55"/>
      <c r="H30" s="55"/>
      <c r="I30" s="66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>
      <c r="A31" s="21" t="s">
        <v>57</v>
      </c>
      <c r="B31" s="77"/>
      <c r="C31" s="51"/>
      <c r="D31" s="55"/>
      <c r="E31" s="55"/>
      <c r="F31" s="55"/>
      <c r="G31" s="55"/>
      <c r="H31" s="55"/>
      <c r="I31" s="56">
        <f>B32/$B$9</f>
        <v>0.76781430788768168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>
      <c r="A32" s="21" t="s">
        <v>58</v>
      </c>
      <c r="B32" s="22">
        <v>10883</v>
      </c>
      <c r="C32" s="23">
        <v>100</v>
      </c>
      <c r="D32" s="76">
        <v>5032</v>
      </c>
      <c r="E32" s="76">
        <v>5744</v>
      </c>
      <c r="F32" s="76">
        <v>107</v>
      </c>
      <c r="G32" s="76">
        <v>0</v>
      </c>
      <c r="H32" s="76">
        <v>0</v>
      </c>
      <c r="I32" s="6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>
      <c r="A33" s="44"/>
      <c r="B33" s="50"/>
      <c r="C33" s="51"/>
      <c r="D33" s="78"/>
      <c r="E33" s="78"/>
      <c r="F33" s="78"/>
      <c r="G33" s="78"/>
      <c r="H33" s="78"/>
      <c r="I33" s="7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>
      <c r="A34" s="44" t="s">
        <v>59</v>
      </c>
      <c r="B34" s="50"/>
      <c r="C34" s="51"/>
      <c r="D34" s="78"/>
      <c r="E34" s="78"/>
      <c r="F34" s="78"/>
      <c r="G34" s="78"/>
      <c r="H34" s="78"/>
      <c r="I34" s="56">
        <f>B35/$B$9</f>
        <v>0.79434175250458583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>
      <c r="A35" s="21" t="s">
        <v>60</v>
      </c>
      <c r="B35" s="22">
        <v>11259</v>
      </c>
      <c r="C35" s="23">
        <v>100</v>
      </c>
      <c r="D35" s="76">
        <v>527</v>
      </c>
      <c r="E35" s="76">
        <v>5871</v>
      </c>
      <c r="F35" s="76">
        <v>118</v>
      </c>
      <c r="G35" s="76">
        <v>0</v>
      </c>
      <c r="H35" s="76">
        <v>0</v>
      </c>
      <c r="I35" s="57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>
      <c r="A36" s="44"/>
      <c r="B36" s="50"/>
      <c r="C36" s="51"/>
      <c r="D36" s="78"/>
      <c r="E36" s="78"/>
      <c r="F36" s="78"/>
      <c r="G36" s="78"/>
      <c r="H36" s="78"/>
      <c r="I36" s="6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>
      <c r="A37" s="44" t="s">
        <v>91</v>
      </c>
      <c r="B37" s="50"/>
      <c r="C37" s="51"/>
      <c r="D37" s="78"/>
      <c r="E37" s="78"/>
      <c r="F37" s="78"/>
      <c r="G37" s="78"/>
      <c r="H37" s="78"/>
      <c r="I37" s="56" t="s">
        <v>136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>
      <c r="A38" s="21" t="s">
        <v>61</v>
      </c>
      <c r="B38" s="77"/>
      <c r="C38" s="51"/>
      <c r="D38" s="78"/>
      <c r="E38" s="78"/>
      <c r="F38" s="78"/>
      <c r="G38" s="78"/>
      <c r="H38" s="80"/>
      <c r="I38" s="5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>
      <c r="A39" s="21" t="s">
        <v>26</v>
      </c>
      <c r="B39" s="22">
        <v>1404</v>
      </c>
      <c r="C39" s="23">
        <v>100</v>
      </c>
      <c r="D39" s="76">
        <v>609</v>
      </c>
      <c r="E39" s="76">
        <v>782</v>
      </c>
      <c r="F39" s="76">
        <v>13</v>
      </c>
      <c r="G39" s="76">
        <v>0</v>
      </c>
      <c r="H39" s="76">
        <v>0</v>
      </c>
      <c r="I39" s="6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>
      <c r="A40" s="21" t="s">
        <v>62</v>
      </c>
      <c r="B40" s="77"/>
      <c r="C40" s="51"/>
      <c r="D40" s="78"/>
      <c r="E40" s="78"/>
      <c r="F40" s="78"/>
      <c r="G40" s="78"/>
      <c r="H40" s="80"/>
      <c r="I40" s="6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>
      <c r="A41" s="21" t="s">
        <v>63</v>
      </c>
      <c r="B41" s="22">
        <v>1402</v>
      </c>
      <c r="C41" s="23">
        <v>100</v>
      </c>
      <c r="D41" s="76">
        <v>831</v>
      </c>
      <c r="E41" s="76">
        <v>552</v>
      </c>
      <c r="F41" s="76">
        <v>19</v>
      </c>
      <c r="G41" s="76">
        <v>0</v>
      </c>
      <c r="H41" s="76">
        <v>0</v>
      </c>
      <c r="I41" s="6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>
      <c r="A42" s="21" t="s">
        <v>64</v>
      </c>
      <c r="B42" s="77"/>
      <c r="C42" s="51"/>
      <c r="D42" s="78"/>
      <c r="E42" s="78"/>
      <c r="F42" s="78"/>
      <c r="G42" s="78"/>
      <c r="H42" s="80"/>
      <c r="I42" s="8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>
      <c r="A43" s="21" t="s">
        <v>65</v>
      </c>
      <c r="B43" s="22">
        <v>1554</v>
      </c>
      <c r="C43" s="82">
        <v>100</v>
      </c>
      <c r="D43" s="83">
        <v>756</v>
      </c>
      <c r="E43" s="84">
        <v>785</v>
      </c>
      <c r="F43" s="83">
        <v>13</v>
      </c>
      <c r="G43" s="84">
        <v>0</v>
      </c>
      <c r="H43" s="83">
        <v>0</v>
      </c>
      <c r="I43" s="6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>
      <c r="A44" s="44"/>
      <c r="B44" s="50"/>
      <c r="C44" s="85"/>
      <c r="D44" s="86"/>
      <c r="E44" s="87"/>
      <c r="F44" s="86"/>
      <c r="G44" s="87"/>
      <c r="H44" s="86"/>
      <c r="I44" s="6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>
      <c r="A45" s="44" t="s">
        <v>92</v>
      </c>
      <c r="B45" s="50"/>
      <c r="C45" s="51"/>
      <c r="D45" s="78"/>
      <c r="E45" s="78"/>
      <c r="F45" s="78"/>
      <c r="G45" s="78"/>
      <c r="H45" s="78"/>
      <c r="I45" s="56" t="s">
        <v>137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>
      <c r="A46" s="21" t="s">
        <v>42</v>
      </c>
      <c r="B46" s="77"/>
      <c r="C46" s="51"/>
      <c r="D46" s="78"/>
      <c r="E46" s="78"/>
      <c r="F46" s="78"/>
      <c r="G46" s="78"/>
      <c r="H46" s="80"/>
      <c r="I46" s="88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>
      <c r="A47" s="21" t="s">
        <v>28</v>
      </c>
      <c r="B47" s="89">
        <v>1738</v>
      </c>
      <c r="C47" s="82">
        <v>100</v>
      </c>
      <c r="D47" s="83">
        <v>897</v>
      </c>
      <c r="E47" s="84">
        <v>822</v>
      </c>
      <c r="F47" s="83">
        <v>19</v>
      </c>
      <c r="G47" s="84">
        <v>0</v>
      </c>
      <c r="H47" s="83">
        <v>0</v>
      </c>
      <c r="I47" s="6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>
      <c r="A48" s="21" t="s">
        <v>66</v>
      </c>
      <c r="B48" s="77"/>
      <c r="C48" s="51"/>
      <c r="D48" s="78"/>
      <c r="E48" s="78"/>
      <c r="F48" s="78"/>
      <c r="G48" s="78"/>
      <c r="H48" s="80"/>
      <c r="I48" s="8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>
      <c r="A49" s="21" t="s">
        <v>67</v>
      </c>
      <c r="B49" s="89">
        <v>1491</v>
      </c>
      <c r="C49" s="90">
        <v>100</v>
      </c>
      <c r="D49" s="84">
        <v>750</v>
      </c>
      <c r="E49" s="84">
        <v>729</v>
      </c>
      <c r="F49" s="84">
        <v>12</v>
      </c>
      <c r="G49" s="84">
        <v>0</v>
      </c>
      <c r="H49" s="84">
        <v>0</v>
      </c>
      <c r="I49" s="6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>
      <c r="A50" s="21" t="s">
        <v>43</v>
      </c>
      <c r="B50" s="77"/>
      <c r="C50" s="51"/>
      <c r="D50" s="78"/>
      <c r="E50" s="78"/>
      <c r="F50" s="78"/>
      <c r="G50" s="78"/>
      <c r="H50" s="80"/>
      <c r="I50" s="8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>
      <c r="A51" s="21" t="s">
        <v>68</v>
      </c>
      <c r="B51" s="89">
        <v>1210</v>
      </c>
      <c r="C51" s="90">
        <v>100</v>
      </c>
      <c r="D51" s="84">
        <v>510</v>
      </c>
      <c r="E51" s="83">
        <v>669</v>
      </c>
      <c r="F51" s="83">
        <v>31</v>
      </c>
      <c r="G51" s="84">
        <v>0</v>
      </c>
      <c r="H51" s="83">
        <v>0</v>
      </c>
      <c r="I51" s="6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>
      <c r="A52" s="21" t="s">
        <v>44</v>
      </c>
      <c r="B52" s="91"/>
      <c r="C52" s="92"/>
      <c r="D52" s="87"/>
      <c r="E52" s="87"/>
      <c r="F52" s="87"/>
      <c r="G52" s="87"/>
      <c r="H52" s="93"/>
      <c r="I52" s="8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>
      <c r="A53" s="21" t="s">
        <v>30</v>
      </c>
      <c r="B53" s="89">
        <v>2014</v>
      </c>
      <c r="C53" s="82">
        <v>100</v>
      </c>
      <c r="D53" s="83">
        <v>919</v>
      </c>
      <c r="E53" s="84">
        <v>1078</v>
      </c>
      <c r="F53" s="83">
        <v>17</v>
      </c>
      <c r="G53" s="83">
        <v>0</v>
      </c>
      <c r="H53" s="83">
        <v>0</v>
      </c>
      <c r="I53" s="6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44"/>
      <c r="B54" s="94"/>
      <c r="C54" s="85"/>
      <c r="D54" s="86"/>
      <c r="E54" s="86"/>
      <c r="F54" s="86"/>
      <c r="G54" s="86"/>
      <c r="H54" s="86"/>
      <c r="I54" s="6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>
      <c r="A55" s="44" t="s">
        <v>69</v>
      </c>
      <c r="B55" s="50"/>
      <c r="C55" s="51"/>
      <c r="D55" s="78"/>
      <c r="E55" s="78"/>
      <c r="F55" s="78"/>
      <c r="G55" s="78"/>
      <c r="H55" s="78"/>
      <c r="I55" s="56">
        <f>B56/$B$9</f>
        <v>0.80309016509101172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>
      <c r="A56" s="21" t="s">
        <v>29</v>
      </c>
      <c r="B56" s="89">
        <v>11383</v>
      </c>
      <c r="C56" s="82">
        <v>100</v>
      </c>
      <c r="D56" s="83">
        <v>531</v>
      </c>
      <c r="E56" s="84">
        <v>5946</v>
      </c>
      <c r="F56" s="83">
        <v>127</v>
      </c>
      <c r="G56" s="83">
        <v>0</v>
      </c>
      <c r="H56" s="83">
        <v>0</v>
      </c>
      <c r="I56" s="5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>
      <c r="A57" s="44"/>
      <c r="B57" s="95"/>
      <c r="C57" s="85"/>
      <c r="D57" s="86"/>
      <c r="E57" s="86"/>
      <c r="F57" s="86"/>
      <c r="G57" s="86"/>
      <c r="H57" s="86"/>
      <c r="I57" s="66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>
      <c r="A58" s="44" t="s">
        <v>70</v>
      </c>
      <c r="B58" s="50"/>
      <c r="C58" s="51"/>
      <c r="D58" s="78"/>
      <c r="E58" s="78"/>
      <c r="F58" s="78"/>
      <c r="G58" s="78"/>
      <c r="H58" s="78"/>
      <c r="I58" s="56">
        <f>(SUM(B59:B60)/$B$9)</f>
        <v>0.93396359531536621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>
      <c r="A59" s="21" t="s">
        <v>31</v>
      </c>
      <c r="B59" s="89">
        <v>10061</v>
      </c>
      <c r="C59" s="90">
        <v>76</v>
      </c>
      <c r="D59" s="83">
        <v>4730</v>
      </c>
      <c r="E59" s="84">
        <v>5228</v>
      </c>
      <c r="F59" s="96">
        <v>103</v>
      </c>
      <c r="G59" s="84">
        <v>0</v>
      </c>
      <c r="H59" s="83">
        <v>0</v>
      </c>
      <c r="I59" s="5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21" t="s">
        <v>32</v>
      </c>
      <c r="B60" s="97">
        <v>3177</v>
      </c>
      <c r="C60" s="90">
        <v>24</v>
      </c>
      <c r="D60" s="84">
        <v>1482</v>
      </c>
      <c r="E60" s="84">
        <v>1657</v>
      </c>
      <c r="F60" s="83">
        <v>38</v>
      </c>
      <c r="G60" s="84">
        <v>0</v>
      </c>
      <c r="H60" s="83">
        <v>0</v>
      </c>
      <c r="I60" s="61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44"/>
      <c r="B61" s="94"/>
      <c r="C61" s="85"/>
      <c r="D61" s="86"/>
      <c r="E61" s="86"/>
      <c r="F61" s="86"/>
      <c r="G61" s="86"/>
      <c r="H61" s="86"/>
      <c r="I61" s="66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44" t="s">
        <v>33</v>
      </c>
      <c r="B62" s="95"/>
      <c r="C62" s="85"/>
      <c r="D62" s="86"/>
      <c r="E62" s="86"/>
      <c r="F62" s="86"/>
      <c r="G62" s="86"/>
      <c r="H62" s="86"/>
      <c r="I62" s="56">
        <f>(SUM(B63:B64)/$B$9)</f>
        <v>0.98899393255256107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21" t="s">
        <v>71</v>
      </c>
      <c r="B63" s="97">
        <v>7602</v>
      </c>
      <c r="C63" s="90">
        <v>54.23</v>
      </c>
      <c r="D63" s="83">
        <v>3412</v>
      </c>
      <c r="E63" s="84">
        <v>4124</v>
      </c>
      <c r="F63" s="83">
        <v>66</v>
      </c>
      <c r="G63" s="84">
        <v>0</v>
      </c>
      <c r="H63" s="83">
        <v>0</v>
      </c>
      <c r="I63" s="5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21" t="s">
        <v>22</v>
      </c>
      <c r="B64" s="97">
        <v>6416</v>
      </c>
      <c r="C64" s="90">
        <v>45.77</v>
      </c>
      <c r="D64" s="83">
        <v>3202</v>
      </c>
      <c r="E64" s="83">
        <v>3129</v>
      </c>
      <c r="F64" s="83">
        <v>85</v>
      </c>
      <c r="G64" s="84">
        <v>0</v>
      </c>
      <c r="H64" s="84">
        <v>0</v>
      </c>
      <c r="I64" s="61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44"/>
      <c r="B65" s="98"/>
      <c r="C65" s="99"/>
      <c r="D65" s="100"/>
      <c r="E65" s="100"/>
      <c r="F65" s="100"/>
      <c r="G65" s="100"/>
      <c r="H65" s="100"/>
      <c r="I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44" t="s">
        <v>72</v>
      </c>
      <c r="B66" s="95"/>
      <c r="C66" s="85"/>
      <c r="D66" s="86"/>
      <c r="E66" s="86"/>
      <c r="F66" s="86"/>
      <c r="G66" s="86"/>
      <c r="H66" s="86"/>
      <c r="I66" s="56">
        <f>(SUM(B67:B68)/$B$9)</f>
        <v>0.73042189925215184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21" t="s">
        <v>34</v>
      </c>
      <c r="B67" s="97">
        <v>7404</v>
      </c>
      <c r="C67" s="90">
        <v>71.52</v>
      </c>
      <c r="D67" s="83">
        <v>3536</v>
      </c>
      <c r="E67" s="83">
        <v>3783</v>
      </c>
      <c r="F67" s="83">
        <v>85</v>
      </c>
      <c r="G67" s="83">
        <v>0</v>
      </c>
      <c r="H67" s="83">
        <v>0</v>
      </c>
      <c r="I67" s="57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21" t="s">
        <v>73</v>
      </c>
      <c r="B68" s="97">
        <v>2949</v>
      </c>
      <c r="C68" s="90">
        <v>28.48</v>
      </c>
      <c r="D68" s="84">
        <v>1341</v>
      </c>
      <c r="E68" s="84">
        <v>1570</v>
      </c>
      <c r="F68" s="83">
        <v>38</v>
      </c>
      <c r="G68" s="83">
        <v>0</v>
      </c>
      <c r="H68" s="83">
        <v>0</v>
      </c>
      <c r="I68" s="61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44"/>
      <c r="B69" s="95"/>
      <c r="C69" s="85"/>
      <c r="D69" s="86"/>
      <c r="E69" s="86"/>
      <c r="F69" s="86"/>
      <c r="G69" s="86"/>
      <c r="H69" s="86"/>
      <c r="I69" s="66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44" t="s">
        <v>74</v>
      </c>
      <c r="B70" s="95"/>
      <c r="C70" s="85"/>
      <c r="D70" s="86"/>
      <c r="E70" s="86"/>
      <c r="F70" s="86"/>
      <c r="G70" s="86"/>
      <c r="H70" s="86"/>
      <c r="I70" s="56">
        <f>(SUM(B71:B72)/$B$9)</f>
        <v>0.85833215747142655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21" t="s">
        <v>75</v>
      </c>
      <c r="B71" s="89">
        <v>4263</v>
      </c>
      <c r="C71" s="82">
        <v>35.04</v>
      </c>
      <c r="D71" s="83">
        <v>2175</v>
      </c>
      <c r="E71" s="84">
        <v>2031</v>
      </c>
      <c r="F71" s="83">
        <v>57</v>
      </c>
      <c r="G71" s="83">
        <v>0</v>
      </c>
      <c r="H71" s="83">
        <v>0</v>
      </c>
      <c r="I71" s="57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>
      <c r="A72" s="21" t="s">
        <v>76</v>
      </c>
      <c r="B72" s="97">
        <v>7903</v>
      </c>
      <c r="C72" s="82">
        <v>64.959999999999994</v>
      </c>
      <c r="D72" s="83">
        <v>3588</v>
      </c>
      <c r="E72" s="83">
        <v>4236</v>
      </c>
      <c r="F72" s="83">
        <v>79</v>
      </c>
      <c r="G72" s="83">
        <v>0</v>
      </c>
      <c r="H72" s="83">
        <v>0</v>
      </c>
      <c r="I72" s="6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>
      <c r="A73" s="44"/>
      <c r="B73" s="95"/>
      <c r="C73" s="85"/>
      <c r="D73" s="86"/>
      <c r="E73" s="86"/>
      <c r="F73" s="86"/>
      <c r="G73" s="86"/>
      <c r="H73" s="86"/>
      <c r="I73" s="66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>
      <c r="A74" s="44" t="s">
        <v>93</v>
      </c>
      <c r="B74" s="95"/>
      <c r="C74" s="85"/>
      <c r="D74" s="86"/>
      <c r="E74" s="86"/>
      <c r="F74" s="86"/>
      <c r="G74" s="86"/>
      <c r="H74" s="86"/>
      <c r="I74" s="56">
        <f>(SUM(B75:B76)/$B$9)</f>
        <v>0.81388457739523068</v>
      </c>
      <c r="J74" s="10"/>
      <c r="K74" s="10"/>
      <c r="L74" s="10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>
      <c r="A75" s="21" t="s">
        <v>77</v>
      </c>
      <c r="B75" s="97">
        <v>4102</v>
      </c>
      <c r="C75" s="90">
        <v>35.56</v>
      </c>
      <c r="D75" s="84">
        <v>2027</v>
      </c>
      <c r="E75" s="84">
        <v>2015</v>
      </c>
      <c r="F75" s="84">
        <v>60</v>
      </c>
      <c r="G75" s="84">
        <v>0</v>
      </c>
      <c r="H75" s="84">
        <v>0</v>
      </c>
      <c r="I75" s="57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>
      <c r="A76" s="21" t="s">
        <v>78</v>
      </c>
      <c r="B76" s="97">
        <v>7434</v>
      </c>
      <c r="C76" s="90">
        <v>64.44</v>
      </c>
      <c r="D76" s="84">
        <v>3470</v>
      </c>
      <c r="E76" s="84">
        <v>3897</v>
      </c>
      <c r="F76" s="84">
        <v>67</v>
      </c>
      <c r="G76" s="84">
        <v>0</v>
      </c>
      <c r="H76" s="84">
        <v>0</v>
      </c>
      <c r="I76" s="6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>
      <c r="A77" s="44"/>
      <c r="B77" s="95"/>
      <c r="C77" s="85"/>
      <c r="D77" s="86"/>
      <c r="E77" s="86"/>
      <c r="F77" s="86"/>
      <c r="G77" s="86"/>
      <c r="H77" s="86"/>
      <c r="I77" s="66"/>
      <c r="J77" s="101"/>
      <c r="K77" s="101"/>
      <c r="L77" s="101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>
      <c r="A78" s="44" t="s">
        <v>94</v>
      </c>
      <c r="B78" s="95"/>
      <c r="C78" s="85"/>
      <c r="D78" s="86"/>
      <c r="E78" s="86"/>
      <c r="F78" s="86"/>
      <c r="G78" s="86"/>
      <c r="H78" s="86"/>
      <c r="I78" s="56">
        <f>(SUM(B79:B80)/$B$9)</f>
        <v>0.82623112741639626</v>
      </c>
      <c r="J78" s="101"/>
      <c r="K78" s="101"/>
      <c r="L78" s="101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>
      <c r="A79" s="21" t="s">
        <v>95</v>
      </c>
      <c r="B79" s="97">
        <v>4958</v>
      </c>
      <c r="C79" s="90">
        <v>42.34</v>
      </c>
      <c r="D79" s="84">
        <v>2412</v>
      </c>
      <c r="E79" s="84">
        <v>2483</v>
      </c>
      <c r="F79" s="84">
        <v>63</v>
      </c>
      <c r="G79" s="84">
        <v>0</v>
      </c>
      <c r="H79" s="84">
        <v>0</v>
      </c>
      <c r="I79" s="57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>
      <c r="A80" s="21" t="s">
        <v>35</v>
      </c>
      <c r="B80" s="97">
        <v>6753</v>
      </c>
      <c r="C80" s="90">
        <v>57.66</v>
      </c>
      <c r="D80" s="84">
        <v>3148</v>
      </c>
      <c r="E80" s="84">
        <v>3539</v>
      </c>
      <c r="F80" s="84">
        <v>66</v>
      </c>
      <c r="G80" s="84">
        <v>0</v>
      </c>
      <c r="H80" s="84">
        <v>0</v>
      </c>
      <c r="I80" s="6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>
      <c r="A81" s="44"/>
      <c r="B81" s="95"/>
      <c r="C81" s="85"/>
      <c r="D81" s="86"/>
      <c r="E81" s="86"/>
      <c r="F81" s="86"/>
      <c r="G81" s="86"/>
      <c r="H81" s="86"/>
      <c r="I81" s="66"/>
      <c r="J81" s="101"/>
      <c r="K81" s="101"/>
      <c r="L81" s="101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>
      <c r="A82" s="44" t="s">
        <v>96</v>
      </c>
      <c r="B82" s="95"/>
      <c r="C82" s="85"/>
      <c r="D82" s="86"/>
      <c r="E82" s="86"/>
      <c r="F82" s="86"/>
      <c r="G82" s="86"/>
      <c r="H82" s="86"/>
      <c r="I82" s="102">
        <f>(SUM(B83:B101)/$B$9)</f>
        <v>0.79913926908423871</v>
      </c>
      <c r="J82" s="101"/>
      <c r="K82" s="101"/>
      <c r="L82" s="101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>
      <c r="A83" s="21" t="s">
        <v>97</v>
      </c>
      <c r="B83" s="97">
        <v>534</v>
      </c>
      <c r="C83" s="90">
        <v>4.71</v>
      </c>
      <c r="D83" s="84">
        <v>243</v>
      </c>
      <c r="E83" s="84">
        <v>288</v>
      </c>
      <c r="F83" s="84">
        <v>3</v>
      </c>
      <c r="G83" s="84">
        <v>0</v>
      </c>
      <c r="H83" s="84">
        <v>0</v>
      </c>
      <c r="I83" s="57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>
      <c r="A84" s="21" t="s">
        <v>98</v>
      </c>
      <c r="B84" s="97">
        <v>234</v>
      </c>
      <c r="C84" s="90">
        <v>2.0699999999999998</v>
      </c>
      <c r="D84" s="84">
        <v>114</v>
      </c>
      <c r="E84" s="84">
        <v>116</v>
      </c>
      <c r="F84" s="103">
        <v>4</v>
      </c>
      <c r="G84" s="84">
        <v>0</v>
      </c>
      <c r="H84" s="84">
        <v>0</v>
      </c>
      <c r="I84" s="6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>
      <c r="A85" s="21" t="s">
        <v>99</v>
      </c>
      <c r="B85" s="97">
        <v>1675</v>
      </c>
      <c r="C85" s="90">
        <v>14.79</v>
      </c>
      <c r="D85" s="84">
        <v>874</v>
      </c>
      <c r="E85" s="84">
        <v>767</v>
      </c>
      <c r="F85" s="84">
        <v>34</v>
      </c>
      <c r="G85" s="84">
        <v>0</v>
      </c>
      <c r="H85" s="84">
        <v>0</v>
      </c>
      <c r="I85" s="61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>
      <c r="A86" s="21" t="s">
        <v>79</v>
      </c>
      <c r="B86" s="97">
        <v>725</v>
      </c>
      <c r="C86" s="90">
        <v>6.4</v>
      </c>
      <c r="D86" s="84">
        <v>357</v>
      </c>
      <c r="E86" s="84">
        <v>360</v>
      </c>
      <c r="F86" s="84">
        <v>8</v>
      </c>
      <c r="G86" s="84">
        <v>0</v>
      </c>
      <c r="H86" s="84">
        <v>0</v>
      </c>
      <c r="I86" s="61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>
      <c r="A87" s="21" t="s">
        <v>80</v>
      </c>
      <c r="B87" s="97">
        <v>848</v>
      </c>
      <c r="C87" s="90">
        <v>7.49</v>
      </c>
      <c r="D87" s="84">
        <v>473</v>
      </c>
      <c r="E87" s="84">
        <v>373</v>
      </c>
      <c r="F87" s="84">
        <v>2</v>
      </c>
      <c r="G87" s="84">
        <v>0</v>
      </c>
      <c r="H87" s="84">
        <v>0</v>
      </c>
      <c r="I87" s="6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>
      <c r="A88" s="21" t="s">
        <v>100</v>
      </c>
      <c r="B88" s="97">
        <v>187</v>
      </c>
      <c r="C88" s="23">
        <v>1.65</v>
      </c>
      <c r="D88" s="84">
        <v>95</v>
      </c>
      <c r="E88" s="84">
        <v>92</v>
      </c>
      <c r="F88" s="103">
        <v>0</v>
      </c>
      <c r="G88" s="84">
        <v>0</v>
      </c>
      <c r="H88" s="84">
        <v>0</v>
      </c>
      <c r="I88" s="61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>
      <c r="A89" s="21" t="s">
        <v>101</v>
      </c>
      <c r="B89" s="97">
        <v>894</v>
      </c>
      <c r="C89" s="90">
        <v>7.89</v>
      </c>
      <c r="D89" s="84">
        <v>449</v>
      </c>
      <c r="E89" s="84">
        <v>440</v>
      </c>
      <c r="F89" s="84">
        <v>5</v>
      </c>
      <c r="G89" s="84">
        <v>0</v>
      </c>
      <c r="H89" s="84">
        <v>0</v>
      </c>
      <c r="I89" s="61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>
      <c r="A90" s="21" t="s">
        <v>102</v>
      </c>
      <c r="B90" s="97">
        <v>521</v>
      </c>
      <c r="C90" s="90">
        <v>4.5999999999999996</v>
      </c>
      <c r="D90" s="84">
        <v>245</v>
      </c>
      <c r="E90" s="84">
        <v>270</v>
      </c>
      <c r="F90" s="84">
        <v>6</v>
      </c>
      <c r="G90" s="84">
        <v>0</v>
      </c>
      <c r="H90" s="84">
        <v>0</v>
      </c>
      <c r="I90" s="61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>
      <c r="A91" s="21" t="s">
        <v>103</v>
      </c>
      <c r="B91" s="97">
        <v>3088</v>
      </c>
      <c r="C91" s="90">
        <v>27.26</v>
      </c>
      <c r="D91" s="84">
        <v>1211</v>
      </c>
      <c r="E91" s="84">
        <v>1854</v>
      </c>
      <c r="F91" s="84">
        <v>23</v>
      </c>
      <c r="G91" s="84">
        <v>0</v>
      </c>
      <c r="H91" s="84">
        <v>0</v>
      </c>
      <c r="I91" s="61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>
      <c r="A92" s="21" t="s">
        <v>81</v>
      </c>
      <c r="B92" s="97">
        <v>465</v>
      </c>
      <c r="C92" s="90">
        <v>4.1100000000000003</v>
      </c>
      <c r="D92" s="84">
        <v>216</v>
      </c>
      <c r="E92" s="84">
        <v>246</v>
      </c>
      <c r="F92" s="84">
        <v>3</v>
      </c>
      <c r="G92" s="84">
        <v>0</v>
      </c>
      <c r="H92" s="84">
        <v>0</v>
      </c>
      <c r="I92" s="6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>
      <c r="A93" s="21" t="s">
        <v>82</v>
      </c>
      <c r="B93" s="97">
        <v>276</v>
      </c>
      <c r="C93" s="90">
        <v>2.44</v>
      </c>
      <c r="D93" s="76">
        <v>133</v>
      </c>
      <c r="E93" s="76">
        <v>135</v>
      </c>
      <c r="F93" s="84">
        <v>8</v>
      </c>
      <c r="G93" s="84">
        <v>0</v>
      </c>
      <c r="H93" s="84">
        <v>0</v>
      </c>
      <c r="I93" s="61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>
      <c r="A94" s="21" t="s">
        <v>36</v>
      </c>
      <c r="B94" s="97">
        <v>128</v>
      </c>
      <c r="C94" s="90">
        <v>1.1299999999999999</v>
      </c>
      <c r="D94" s="84">
        <v>73</v>
      </c>
      <c r="E94" s="84">
        <v>55</v>
      </c>
      <c r="F94" s="84">
        <v>0</v>
      </c>
      <c r="G94" s="84">
        <v>0</v>
      </c>
      <c r="H94" s="84">
        <v>0</v>
      </c>
      <c r="I94" s="6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>
      <c r="A95" s="21" t="s">
        <v>104</v>
      </c>
      <c r="B95" s="97">
        <v>218</v>
      </c>
      <c r="C95" s="90">
        <v>1.92</v>
      </c>
      <c r="D95" s="84">
        <v>110</v>
      </c>
      <c r="E95" s="84">
        <v>104</v>
      </c>
      <c r="F95" s="84">
        <v>4</v>
      </c>
      <c r="G95" s="84">
        <v>0</v>
      </c>
      <c r="H95" s="84">
        <v>0</v>
      </c>
      <c r="I95" s="6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>
      <c r="A96" s="21" t="s">
        <v>83</v>
      </c>
      <c r="B96" s="97">
        <v>124</v>
      </c>
      <c r="C96" s="90">
        <v>1.0900000000000001</v>
      </c>
      <c r="D96" s="84">
        <v>63</v>
      </c>
      <c r="E96" s="84">
        <v>61</v>
      </c>
      <c r="F96" s="84">
        <v>0</v>
      </c>
      <c r="G96" s="84">
        <v>0</v>
      </c>
      <c r="H96" s="84">
        <v>0</v>
      </c>
      <c r="I96" s="6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>
      <c r="A97" s="21" t="s">
        <v>37</v>
      </c>
      <c r="B97" s="97">
        <v>474</v>
      </c>
      <c r="C97" s="90">
        <v>4.18</v>
      </c>
      <c r="D97" s="84">
        <v>237</v>
      </c>
      <c r="E97" s="84">
        <v>235</v>
      </c>
      <c r="F97" s="84">
        <v>2</v>
      </c>
      <c r="G97" s="84">
        <v>0</v>
      </c>
      <c r="H97" s="84">
        <v>0</v>
      </c>
      <c r="I97" s="6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>
      <c r="A98" s="21" t="s">
        <v>84</v>
      </c>
      <c r="B98" s="97">
        <v>187</v>
      </c>
      <c r="C98" s="90">
        <v>1.65</v>
      </c>
      <c r="D98" s="84">
        <v>100</v>
      </c>
      <c r="E98" s="84">
        <v>83</v>
      </c>
      <c r="F98" s="84">
        <v>4</v>
      </c>
      <c r="G98" s="84">
        <v>0</v>
      </c>
      <c r="H98" s="84">
        <v>0</v>
      </c>
      <c r="I98" s="61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>
      <c r="A99" s="21" t="s">
        <v>38</v>
      </c>
      <c r="B99" s="97">
        <v>153</v>
      </c>
      <c r="C99" s="90">
        <v>1.35</v>
      </c>
      <c r="D99" s="84">
        <v>69</v>
      </c>
      <c r="E99" s="84">
        <v>80</v>
      </c>
      <c r="F99" s="84">
        <v>4</v>
      </c>
      <c r="G99" s="84">
        <v>0</v>
      </c>
      <c r="H99" s="84">
        <v>0</v>
      </c>
      <c r="I99" s="61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>
      <c r="A100" s="21" t="s">
        <v>39</v>
      </c>
      <c r="B100" s="97">
        <v>266</v>
      </c>
      <c r="C100" s="90">
        <v>2.35</v>
      </c>
      <c r="D100" s="84">
        <v>123</v>
      </c>
      <c r="E100" s="76">
        <v>141</v>
      </c>
      <c r="F100" s="84">
        <v>2</v>
      </c>
      <c r="G100" s="84">
        <v>0</v>
      </c>
      <c r="H100" s="84">
        <v>0</v>
      </c>
      <c r="I100" s="61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>
      <c r="A101" s="21" t="s">
        <v>105</v>
      </c>
      <c r="B101" s="97">
        <v>330</v>
      </c>
      <c r="C101" s="90">
        <v>2.91</v>
      </c>
      <c r="D101" s="84">
        <v>156</v>
      </c>
      <c r="E101" s="84">
        <v>167</v>
      </c>
      <c r="F101" s="84">
        <v>7</v>
      </c>
      <c r="G101" s="84">
        <v>0</v>
      </c>
      <c r="H101" s="84">
        <v>0</v>
      </c>
      <c r="I101" s="61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A102" s="44"/>
      <c r="B102" s="95"/>
      <c r="C102" s="85"/>
      <c r="D102" s="86"/>
      <c r="E102" s="86"/>
      <c r="F102" s="86"/>
      <c r="G102" s="86"/>
      <c r="H102" s="86"/>
      <c r="I102" s="79"/>
      <c r="J102" s="101"/>
      <c r="K102" s="101"/>
      <c r="L102" s="10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>
      <c r="A103" s="44" t="s">
        <v>106</v>
      </c>
      <c r="B103" s="95"/>
      <c r="C103" s="85"/>
      <c r="D103" s="86"/>
      <c r="E103" s="86"/>
      <c r="F103" s="86"/>
      <c r="G103" s="86"/>
      <c r="H103" s="86"/>
      <c r="I103" s="56">
        <f>(SUM(B104:B105)/$B$9)</f>
        <v>0.79688161422322568</v>
      </c>
      <c r="J103" s="101"/>
      <c r="K103" s="101"/>
      <c r="L103" s="10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>
      <c r="A104" s="21" t="s">
        <v>85</v>
      </c>
      <c r="B104" s="97">
        <v>4326</v>
      </c>
      <c r="C104" s="90">
        <v>38.299999999999997</v>
      </c>
      <c r="D104" s="84">
        <v>2174</v>
      </c>
      <c r="E104" s="84">
        <v>2088</v>
      </c>
      <c r="F104" s="84">
        <v>64</v>
      </c>
      <c r="G104" s="84">
        <v>0</v>
      </c>
      <c r="H104" s="84">
        <v>0</v>
      </c>
      <c r="I104" s="57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>
      <c r="A105" s="21" t="s">
        <v>86</v>
      </c>
      <c r="B105" s="97">
        <v>6969</v>
      </c>
      <c r="C105" s="90">
        <v>61.7</v>
      </c>
      <c r="D105" s="84">
        <v>3219</v>
      </c>
      <c r="E105" s="84">
        <v>3686</v>
      </c>
      <c r="F105" s="84">
        <v>64</v>
      </c>
      <c r="G105" s="84">
        <v>0</v>
      </c>
      <c r="H105" s="84">
        <v>0</v>
      </c>
      <c r="I105" s="61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>
      <c r="A106" s="21"/>
      <c r="B106" s="98"/>
      <c r="C106" s="99"/>
      <c r="D106" s="100"/>
      <c r="E106" s="100"/>
      <c r="F106" s="100"/>
      <c r="G106" s="100"/>
      <c r="H106" s="86"/>
      <c r="I106" s="66"/>
      <c r="J106" s="101"/>
      <c r="K106" s="101"/>
      <c r="L106" s="10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>
      <c r="A107" s="44" t="s">
        <v>107</v>
      </c>
      <c r="B107" s="95"/>
      <c r="C107" s="85"/>
      <c r="D107" s="86"/>
      <c r="E107" s="86"/>
      <c r="F107" s="86"/>
      <c r="G107" s="86"/>
      <c r="H107" s="86"/>
      <c r="I107" s="56">
        <f>B108/$B$9</f>
        <v>0.54832792436856215</v>
      </c>
      <c r="J107" s="10"/>
      <c r="K107" s="10"/>
      <c r="L107" s="10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>
      <c r="A108" s="21" t="s">
        <v>87</v>
      </c>
      <c r="B108" s="97">
        <v>7772</v>
      </c>
      <c r="C108" s="23">
        <v>100</v>
      </c>
      <c r="D108" s="84">
        <v>3668</v>
      </c>
      <c r="E108" s="84">
        <v>3995</v>
      </c>
      <c r="F108" s="84">
        <v>109</v>
      </c>
      <c r="G108" s="84">
        <v>0</v>
      </c>
      <c r="H108" s="84">
        <v>0</v>
      </c>
      <c r="I108" s="57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>
      <c r="A109" s="21"/>
      <c r="B109" s="98"/>
      <c r="C109" s="99"/>
      <c r="D109" s="100"/>
      <c r="E109" s="100"/>
      <c r="F109" s="100"/>
      <c r="G109" s="100"/>
      <c r="H109" s="86"/>
      <c r="I109" s="66"/>
      <c r="J109" s="101"/>
      <c r="K109" s="101"/>
      <c r="L109" s="10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>
      <c r="A110" s="44" t="s">
        <v>108</v>
      </c>
      <c r="B110" s="95"/>
      <c r="C110" s="85"/>
      <c r="D110" s="86"/>
      <c r="E110" s="86"/>
      <c r="F110" s="86"/>
      <c r="G110" s="86"/>
      <c r="H110" s="86"/>
      <c r="I110" s="56">
        <f>(SUM(B111:B112)/$B$9)</f>
        <v>0.78594609849019326</v>
      </c>
      <c r="J110" s="10"/>
      <c r="K110" s="10"/>
      <c r="L110" s="10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>
      <c r="A111" s="21" t="s">
        <v>109</v>
      </c>
      <c r="B111" s="97">
        <v>3115</v>
      </c>
      <c r="C111" s="90">
        <v>27.96</v>
      </c>
      <c r="D111" s="76">
        <v>1606</v>
      </c>
      <c r="E111" s="84">
        <v>1460</v>
      </c>
      <c r="F111" s="84">
        <v>49</v>
      </c>
      <c r="G111" s="84">
        <v>0</v>
      </c>
      <c r="H111" s="84">
        <v>0</v>
      </c>
      <c r="I111" s="57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>
      <c r="A112" s="21" t="s">
        <v>110</v>
      </c>
      <c r="B112" s="97">
        <v>8025</v>
      </c>
      <c r="C112" s="90">
        <v>72.040000000000006</v>
      </c>
      <c r="D112" s="84">
        <v>3694</v>
      </c>
      <c r="E112" s="84">
        <v>4252</v>
      </c>
      <c r="F112" s="84">
        <v>79</v>
      </c>
      <c r="G112" s="84">
        <v>0</v>
      </c>
      <c r="H112" s="84">
        <v>0</v>
      </c>
      <c r="I112" s="61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21"/>
      <c r="B113" s="98"/>
      <c r="C113" s="99"/>
      <c r="D113" s="100"/>
      <c r="E113" s="100"/>
      <c r="F113" s="100"/>
      <c r="G113" s="100"/>
      <c r="H113" s="86"/>
      <c r="I113" s="66"/>
      <c r="J113" s="101"/>
      <c r="K113" s="101"/>
      <c r="L113" s="10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>
      <c r="A114" s="44" t="s">
        <v>140</v>
      </c>
      <c r="B114" s="95"/>
      <c r="C114" s="85"/>
      <c r="D114" s="86"/>
      <c r="E114" s="86"/>
      <c r="F114" s="86"/>
      <c r="G114" s="86"/>
      <c r="H114" s="86"/>
      <c r="I114" s="104" t="s">
        <v>138</v>
      </c>
      <c r="J114" s="101"/>
      <c r="K114" s="101"/>
      <c r="L114" s="10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>
      <c r="A115" s="21" t="s">
        <v>45</v>
      </c>
      <c r="B115" s="97">
        <v>3517</v>
      </c>
      <c r="C115" s="90">
        <v>100</v>
      </c>
      <c r="D115" s="76">
        <v>1635</v>
      </c>
      <c r="E115" s="84">
        <v>1827</v>
      </c>
      <c r="F115" s="84">
        <v>55</v>
      </c>
      <c r="G115" s="84">
        <v>0</v>
      </c>
      <c r="H115" s="84">
        <v>0</v>
      </c>
      <c r="I115" s="57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>
      <c r="A116" s="44"/>
      <c r="B116" s="95"/>
      <c r="C116" s="85"/>
      <c r="D116" s="86"/>
      <c r="E116" s="86"/>
      <c r="F116" s="86"/>
      <c r="G116" s="86"/>
      <c r="H116" s="86"/>
      <c r="I116" s="66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>
      <c r="A117" s="44" t="s">
        <v>111</v>
      </c>
      <c r="B117" s="95"/>
      <c r="C117" s="85"/>
      <c r="D117" s="86"/>
      <c r="E117" s="86"/>
      <c r="F117" s="86"/>
      <c r="G117" s="86"/>
      <c r="H117" s="86"/>
      <c r="I117" s="56">
        <f>(SUM(B118:B120)/$B$9)</f>
        <v>0.96521800479751663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21" t="s">
        <v>88</v>
      </c>
      <c r="B118" s="97">
        <v>6807</v>
      </c>
      <c r="C118" s="90">
        <v>49.76</v>
      </c>
      <c r="D118" s="84">
        <v>3324</v>
      </c>
      <c r="E118" s="84">
        <v>3391</v>
      </c>
      <c r="F118" s="84">
        <v>92</v>
      </c>
      <c r="G118" s="84">
        <v>0</v>
      </c>
      <c r="H118" s="84">
        <v>0</v>
      </c>
      <c r="I118" s="57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>
      <c r="A119" s="21" t="s">
        <v>89</v>
      </c>
      <c r="B119" s="97">
        <v>5628</v>
      </c>
      <c r="C119" s="90" t="s">
        <v>23</v>
      </c>
      <c r="D119" s="84">
        <v>2729</v>
      </c>
      <c r="E119" s="84">
        <v>2820</v>
      </c>
      <c r="F119" s="84">
        <v>79</v>
      </c>
      <c r="G119" s="84">
        <v>0</v>
      </c>
      <c r="H119" s="84">
        <v>0</v>
      </c>
      <c r="I119" s="61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>
      <c r="A120" s="21" t="s">
        <v>46</v>
      </c>
      <c r="B120" s="105">
        <v>1246</v>
      </c>
      <c r="C120" s="90">
        <v>9.11</v>
      </c>
      <c r="D120" s="84">
        <v>430</v>
      </c>
      <c r="E120" s="84">
        <v>801</v>
      </c>
      <c r="F120" s="106">
        <v>15</v>
      </c>
      <c r="G120" s="84">
        <v>0</v>
      </c>
      <c r="H120" s="84">
        <v>0</v>
      </c>
      <c r="I120" s="61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>
      <c r="A121" s="44"/>
      <c r="B121" s="95"/>
      <c r="C121" s="85"/>
      <c r="D121" s="86"/>
      <c r="E121" s="86"/>
      <c r="F121" s="86"/>
      <c r="G121" s="86"/>
      <c r="H121" s="86"/>
      <c r="I121" s="66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>
      <c r="A122" s="44" t="s">
        <v>40</v>
      </c>
      <c r="B122" s="95"/>
      <c r="C122" s="85"/>
      <c r="D122" s="86"/>
      <c r="E122" s="86"/>
      <c r="F122" s="86"/>
      <c r="G122" s="86"/>
      <c r="H122" s="86"/>
      <c r="I122" s="56">
        <f>(SUM(B123:B124)/$B$9)</f>
        <v>0.87032594892055881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>
      <c r="A123" s="21" t="s">
        <v>90</v>
      </c>
      <c r="B123" s="97">
        <v>5150</v>
      </c>
      <c r="C123" s="107" t="s">
        <v>24</v>
      </c>
      <c r="D123" s="84">
        <v>2522</v>
      </c>
      <c r="E123" s="84">
        <v>2552</v>
      </c>
      <c r="F123" s="84">
        <v>76</v>
      </c>
      <c r="G123" s="84">
        <v>0</v>
      </c>
      <c r="H123" s="84">
        <v>0</v>
      </c>
      <c r="I123" s="57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>
      <c r="A124" s="21" t="s">
        <v>41</v>
      </c>
      <c r="B124" s="97">
        <v>7186</v>
      </c>
      <c r="C124" s="107">
        <v>58.25</v>
      </c>
      <c r="D124" s="84">
        <v>3361</v>
      </c>
      <c r="E124" s="84">
        <v>3764</v>
      </c>
      <c r="F124" s="84">
        <v>61</v>
      </c>
      <c r="G124" s="84">
        <v>0</v>
      </c>
      <c r="H124" s="84">
        <v>0</v>
      </c>
      <c r="I124" s="61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2.75" customHeight="1" thickBot="1">
      <c r="A125" s="73"/>
      <c r="B125" s="108"/>
      <c r="C125" s="74"/>
      <c r="D125" s="74"/>
      <c r="E125" s="74"/>
      <c r="F125" s="74"/>
      <c r="G125" s="74"/>
      <c r="H125" s="74"/>
      <c r="I125" s="75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>
      <c r="A126" s="3"/>
      <c r="B126" s="3"/>
      <c r="C126" s="3"/>
      <c r="D126" s="3"/>
      <c r="E126" s="3"/>
      <c r="F126" s="109" t="s">
        <v>139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</sheetData>
  <sheetProtection sheet="1" objects="1" scenarios="1"/>
  <mergeCells count="5">
    <mergeCell ref="D1:E1"/>
    <mergeCell ref="D2:E2"/>
    <mergeCell ref="D3:E3"/>
    <mergeCell ref="H2:I2"/>
    <mergeCell ref="H1:I1"/>
  </mergeCells>
  <pageMargins left="0.5" right="0.5" top="0.75" bottom="0.75" header="0.3" footer="0.3"/>
  <pageSetup orientation="landscape" r:id="rId1"/>
  <headerFooter>
    <oddFooter>&amp;R&amp;"Arial,Regular"&amp;8&amp;K000000&amp;F
&amp;D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Edited</vt:lpstr>
      <vt:lpstr>Sheet3</vt:lpstr>
      <vt:lpstr>Edited!Print_Area</vt:lpstr>
      <vt:lpstr>Edited!Print_Titles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bobbitt</dc:creator>
  <cp:lastModifiedBy>bobbitt</cp:lastModifiedBy>
  <cp:lastPrinted>2014-11-06T20:31:56Z</cp:lastPrinted>
  <dcterms:created xsi:type="dcterms:W3CDTF">2014-11-06T04:06:19Z</dcterms:created>
  <dcterms:modified xsi:type="dcterms:W3CDTF">2014-11-06T20:36:24Z</dcterms:modified>
</cp:coreProperties>
</file>